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dcec.sharepoint.com/BCI/Documenti condivisi/Rapporti amministrativi con gli Ordini/INFORMATIVE/ANNO 2022/informativa n.   _2022 - conguagli anno 2022/"/>
    </mc:Choice>
  </mc:AlternateContent>
  <xr:revisionPtr revIDLastSave="154" documentId="8_{148EC23F-9F7E-4F8D-908F-9EA7F320076E}" xr6:coauthVersionLast="47" xr6:coauthVersionMax="47" xr10:uidLastSave="{6710D122-25CE-4B78-95BD-1247FBF5F17A}"/>
  <bookViews>
    <workbookView xWindow="-120" yWindow="-120" windowWidth="29040" windowHeight="15840" tabRatio="723" xr2:uid="{00000000-000D-0000-FFFF-FFFF00000000}"/>
  </bookViews>
  <sheets>
    <sheet name="Conguaglio 2022" sheetId="8" r:id="rId1"/>
    <sheet name="Gestione dei residui" sheetId="10" r:id="rId2"/>
    <sheet name="Allegato A-Cancellati" sheetId="3" r:id="rId3"/>
    <sheet name="Allegato B-Trasferimenti" sheetId="5" r:id="rId4"/>
    <sheet name="Allegato C - Sospesi anno 2022" sheetId="6" r:id="rId5"/>
    <sheet name="Allegato D - Proc. Disc. 2022" sheetId="7" r:id="rId6"/>
  </sheets>
  <definedNames>
    <definedName name="_xlnm.Print_Area" localSheetId="0">'Conguaglio 2022'!$A$1:$J$50</definedName>
    <definedName name="_xlnm.Print_Area" localSheetId="1">'Gestione dei residui'!$A$1:$K$44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0" l="1"/>
  <c r="H16" i="10" l="1"/>
  <c r="D48" i="8"/>
  <c r="I24" i="10" l="1"/>
  <c r="F24" i="10"/>
  <c r="F23" i="10"/>
  <c r="K17" i="10"/>
  <c r="K16" i="10"/>
  <c r="F10" i="10" l="1"/>
  <c r="B36" i="8"/>
  <c r="D31" i="8" l="1"/>
  <c r="J28" i="3" l="1"/>
  <c r="E24" i="8" l="1"/>
  <c r="D24" i="8"/>
  <c r="H8" i="8" l="1"/>
  <c r="F11" i="10" l="1"/>
  <c r="E43" i="6"/>
  <c r="D43" i="6"/>
  <c r="H28" i="3"/>
  <c r="H17" i="10" l="1"/>
  <c r="H24" i="8" l="1"/>
  <c r="E46" i="7" l="1"/>
  <c r="D46" i="7"/>
  <c r="G43" i="6"/>
  <c r="F43" i="6"/>
  <c r="E29" i="5"/>
  <c r="D29" i="5"/>
  <c r="C29" i="5"/>
  <c r="D14" i="5"/>
  <c r="C14" i="5"/>
  <c r="F28" i="3"/>
  <c r="E28" i="3"/>
  <c r="I15" i="8" l="1"/>
  <c r="B35" i="8" s="1"/>
  <c r="I14" i="8"/>
  <c r="B34" i="8" s="1"/>
  <c r="G34" i="8" l="1"/>
  <c r="F9" i="10"/>
  <c r="C13" i="10" l="1"/>
  <c r="C26" i="10"/>
  <c r="C14" i="10"/>
  <c r="I23" i="10"/>
  <c r="F45" i="8"/>
  <c r="F44" i="8"/>
  <c r="D47" i="8"/>
  <c r="E46" i="8"/>
  <c r="D46" i="8"/>
  <c r="K28" i="10" l="1"/>
  <c r="H28" i="10"/>
  <c r="C15" i="10"/>
  <c r="C34" i="10" s="1"/>
  <c r="C25" i="10"/>
  <c r="G36" i="8"/>
  <c r="C27" i="10" l="1"/>
  <c r="C33" i="10" s="1"/>
  <c r="C35" i="10" s="1"/>
  <c r="G35" i="8"/>
  <c r="E14" i="5"/>
  <c r="I28" i="3"/>
  <c r="G28" i="3"/>
  <c r="G37" i="8" l="1"/>
</calcChain>
</file>

<file path=xl/sharedStrings.xml><?xml version="1.0" encoding="utf-8"?>
<sst xmlns="http://schemas.openxmlformats.org/spreadsheetml/2006/main" count="197" uniqueCount="103">
  <si>
    <t xml:space="preserve">                                                         Allegato 1</t>
  </si>
  <si>
    <t>Conguaglio delle quote dovute al Consiglio Nazionale Dottori Commercialisti ed Esperti Contabili</t>
  </si>
  <si>
    <t>ai sensi dell'art. 29, lett. h D.Lgs. 139/2005</t>
  </si>
  <si>
    <t>numero iscritti</t>
  </si>
  <si>
    <t>annotazioni</t>
  </si>
  <si>
    <t>€ 130,00 gli altri iscritti</t>
  </si>
  <si>
    <t>Albo</t>
  </si>
  <si>
    <t>Elenco</t>
  </si>
  <si>
    <t>Totali</t>
  </si>
  <si>
    <t>+</t>
  </si>
  <si>
    <t>Totale complessivo</t>
  </si>
  <si>
    <t>inf. 36 anni</t>
  </si>
  <si>
    <t>sup.35 anni</t>
  </si>
  <si>
    <t>-</t>
  </si>
  <si>
    <t>Allegato A</t>
  </si>
  <si>
    <t>quote non riscosse **</t>
  </si>
  <si>
    <r>
      <t xml:space="preserve">indicare il n° di quote riscosse da </t>
    </r>
    <r>
      <rPr>
        <b/>
        <sz val="12"/>
        <rFont val="Arial"/>
        <family val="2"/>
      </rPr>
      <t>altri</t>
    </r>
    <r>
      <rPr>
        <sz val="12"/>
        <rFont val="Arial"/>
        <family val="2"/>
      </rPr>
      <t xml:space="preserve"> Ordini </t>
    </r>
  </si>
  <si>
    <t>Allegato B</t>
  </si>
  <si>
    <t>=</t>
  </si>
  <si>
    <t>iscritti età inferiore a 36 anni</t>
  </si>
  <si>
    <t>*</t>
  </si>
  <si>
    <t xml:space="preserve"> =</t>
  </si>
  <si>
    <t>iscritti età superiore a 35 anni</t>
  </si>
  <si>
    <t>N.B. Non compilare i campi colorati in giallo, le formule sono preimpostate.</t>
  </si>
  <si>
    <t>Gestione iscritti morosi:</t>
  </si>
  <si>
    <t>inf.36 anni</t>
  </si>
  <si>
    <t>Totale</t>
  </si>
  <si>
    <t>Allegato C</t>
  </si>
  <si>
    <t>Allegato D</t>
  </si>
  <si>
    <t xml:space="preserve">                                               Totali     </t>
  </si>
  <si>
    <t>Data</t>
  </si>
  <si>
    <t xml:space="preserve">                        Il Presidente</t>
  </si>
  <si>
    <t>GESTIONE DEI RESIDUI:</t>
  </si>
  <si>
    <t>€   65,00 per i nati dal 1/1/1983</t>
  </si>
  <si>
    <t>€ 130,00 tutti gli altri</t>
  </si>
  <si>
    <t>Quote da versare inf. 36 anni</t>
  </si>
  <si>
    <t>Quote da versare sup. 35 anni</t>
  </si>
  <si>
    <t>Pari ad Euro</t>
  </si>
  <si>
    <t xml:space="preserve">pari ad € </t>
  </si>
  <si>
    <t xml:space="preserve">pari a </t>
  </si>
  <si>
    <t>€</t>
  </si>
  <si>
    <t>N.</t>
  </si>
  <si>
    <t>Nominativi</t>
  </si>
  <si>
    <t>Albo o Elenco</t>
  </si>
  <si>
    <t>Motivazione della cancellazione</t>
  </si>
  <si>
    <t xml:space="preserve">Indicare </t>
  </si>
  <si>
    <t>Albo o Elenco Speciale</t>
  </si>
  <si>
    <t>Ordine di provenienza</t>
  </si>
  <si>
    <t>Data di trasferimento</t>
  </si>
  <si>
    <t xml:space="preserve">N. </t>
  </si>
  <si>
    <t>Ordine di destinazione</t>
  </si>
  <si>
    <t>ORDINE TERRITORIALE DI________________________________</t>
  </si>
  <si>
    <t>di cui sospesi nel 2021</t>
  </si>
  <si>
    <t xml:space="preserve">indicare il n° degli iscritti per i quali è stato avviato entro il 31.12.2020 il procedimento disciplinare </t>
  </si>
  <si>
    <t>Quote inesigibili 2020</t>
  </si>
  <si>
    <t>Residui anno 2020</t>
  </si>
  <si>
    <t>Data del provvedimento di sospensione adottato nell'anno 2021</t>
  </si>
  <si>
    <t>€   65,00 per i nati dal 1/1/1984</t>
  </si>
  <si>
    <t>ANNO 2022</t>
  </si>
  <si>
    <t>€   30,00 iscritti nati dal 1/1/1986</t>
  </si>
  <si>
    <t>ISCRITTI ALL'ALBO E ALL'ELENCO AL 31.12.2021 *</t>
  </si>
  <si>
    <t>Nuove iscrizioni anno 2022</t>
  </si>
  <si>
    <t>Cancellazioni nell'anno 2022</t>
  </si>
  <si>
    <t>Cancellazioni anno 2022 per iscritti sospesi anno 2021</t>
  </si>
  <si>
    <r>
      <rPr>
        <b/>
        <sz val="12"/>
        <color indexed="10"/>
        <rFont val="Arial"/>
        <family val="2"/>
      </rPr>
      <t>Iscrizioni</t>
    </r>
    <r>
      <rPr>
        <sz val="12"/>
        <color indexed="10"/>
        <rFont val="Arial"/>
        <family val="2"/>
      </rPr>
      <t xml:space="preserve"> per trasferimento dall'Albo all'Elenco o dall' Elenco all' Albo nell'anno 2022</t>
    </r>
  </si>
  <si>
    <t>Iscrizioni per trasferimento da altri Ordini nell'anno 2022</t>
  </si>
  <si>
    <r>
      <rPr>
        <b/>
        <sz val="12"/>
        <color indexed="10"/>
        <rFont val="Arial"/>
        <family val="2"/>
      </rPr>
      <t xml:space="preserve">Cancellazioni </t>
    </r>
    <r>
      <rPr>
        <sz val="12"/>
        <color indexed="10"/>
        <rFont val="Arial"/>
        <family val="2"/>
      </rPr>
      <t>per trasferimento all'Albo dall'Elenco o all'Elenco dall'Albo nell'anno 2022</t>
    </r>
  </si>
  <si>
    <t>Cancellazioni per trasferimento ad altri Ordini nell'anno 2022</t>
  </si>
  <si>
    <t>ISCRITTI ALL'ALBO E ALL'ELENCO AL 31.12.2022</t>
  </si>
  <si>
    <t>* ovviamente, il dato deve coincidere con quello comunicato l'anno precedente nell'informativa 121 del 2021 inerente il calcolo del contributo dovuto per l'anno 2022</t>
  </si>
  <si>
    <t>** quote da detrarre anche dai residui degli anni 2020 e 2021</t>
  </si>
  <si>
    <t>N. STP al 31/12/2021*</t>
  </si>
  <si>
    <t>quote anno 2022 non riscosse per iscritti cancellati per decesso</t>
  </si>
  <si>
    <t>n. STP costituite nell'anno 2022</t>
  </si>
  <si>
    <t>N. STP cancellate nell'anno 2022</t>
  </si>
  <si>
    <t>Totale STP al 31/12/2022</t>
  </si>
  <si>
    <t>Conguaglio dovuto anno 2022</t>
  </si>
  <si>
    <t>STP costituite nel 2022</t>
  </si>
  <si>
    <t>TOTALE DA VERSARE ENTRO IL 31 GENNAIO 2023</t>
  </si>
  <si>
    <t>Anno 2022</t>
  </si>
  <si>
    <t>indicare il n° degli iscritti sospesi per morosità nell'anno 2022 a seguito di procedimenti disciplinari avviati nel 2021</t>
  </si>
  <si>
    <t>indicare il n° degli iscritti per i quali è stato avviato entro il 31.12.2022 il procedimento disciplinare per morosità</t>
  </si>
  <si>
    <t>Numero quote residue 2022</t>
  </si>
  <si>
    <t>Residui 2022 come da risultanze gestionali</t>
  </si>
  <si>
    <t>Anno 2021  - quota</t>
  </si>
  <si>
    <t>indicare il n° degli iscritti sospesi nell'anno 2021 a seguito di procedimenti disciplinari già avviati nel 2020</t>
  </si>
  <si>
    <t xml:space="preserve">indicare il n° degli iscritti per i quali è stato avviato entro il 31.12.2021 il procedimento disciplinare </t>
  </si>
  <si>
    <t>di cui cancellati nel 2022</t>
  </si>
  <si>
    <t>di cui sospesi nel 2022</t>
  </si>
  <si>
    <t>Quote inesigibili 2021</t>
  </si>
  <si>
    <t>Residui anno 2021</t>
  </si>
  <si>
    <t>Anno 2020 - quota</t>
  </si>
  <si>
    <t>Di cui cancellati nel 2022</t>
  </si>
  <si>
    <t>DA VERSARE ENTRO IL 31 GENNAIO 2023</t>
  </si>
  <si>
    <t>A saldo Residui 2020</t>
  </si>
  <si>
    <t>In c/ Residui 2021</t>
  </si>
  <si>
    <t>Data del provvedimento di cancellazione adottato entro il 31/12/2022</t>
  </si>
  <si>
    <t>Data di avvio del procedimento disciplinare aperto entro il 31/12/2020</t>
  </si>
  <si>
    <t>Iscrizione per trasferimento da altri Ordini nell'anno 2022</t>
  </si>
  <si>
    <t>Cancellazione  per trasferimento ad altri Ordini nell'anno 2022</t>
  </si>
  <si>
    <t>Data del provvedimento di sospensione adottato nell'anno 2022</t>
  </si>
  <si>
    <t>Data di avvio del procedimento disciplinare adottato
entro il 31/12/2022</t>
  </si>
  <si>
    <t>Data di avvio del procedimento disciplinare
aperto entro il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</si>
</sst>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€&quot;\ #,##0.00;\-&quot;€&quot;\ #,##0.00"/>
    <numFmt numFmtId="165" formatCode="&quot;€&quot;\ #,##0.00;[Red]\-&quot;€&quot;\ #,##0.00"/>
    <numFmt numFmtId="166" formatCode="_-&quot;€&quot;\ * #,##0.00_-;\-&quot;€&quot;\ * #,##0.00_-;_-&quot;€&quot;\ * &quot;-&quot;??_-;_-@_-"/>
    <numFmt numFmtId="167" formatCode="&quot;€&quot;\ #,##0.00"/>
  </numFmts>
  <fonts count="3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i/>
      <sz val="14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family val="2"/>
    </font>
    <font>
      <b/>
      <i/>
      <sz val="12"/>
      <color rgb="FF0070C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b/>
      <i/>
      <sz val="18"/>
      <name val="Arial"/>
      <family val="2"/>
    </font>
    <font>
      <b/>
      <sz val="12"/>
      <color rgb="FF0070C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4"/>
      <name val="Arial"/>
      <family val="2"/>
    </font>
    <font>
      <b/>
      <i/>
      <sz val="12"/>
      <color rgb="FFFF0000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indexed="10"/>
      <name val="Arial"/>
      <family val="2"/>
    </font>
    <font>
      <b/>
      <sz val="10"/>
      <name val="Arial"/>
      <family val="2"/>
    </font>
    <font>
      <b/>
      <i/>
      <sz val="12"/>
      <color rgb="FF00B050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6" fillId="0" borderId="0" applyFont="0" applyFill="0" applyBorder="0" applyAlignment="0" applyProtection="0"/>
    <xf numFmtId="43" fontId="37" fillId="0" borderId="0" applyFont="0" applyFill="0" applyBorder="0" applyAlignment="0" applyProtection="0"/>
  </cellStyleXfs>
  <cellXfs count="374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67" fontId="1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center" vertical="center" wrapText="1"/>
    </xf>
    <xf numFmtId="167" fontId="1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textRotation="255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4" fillId="0" borderId="35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6" fontId="8" fillId="0" borderId="0" xfId="1" applyFont="1" applyAlignment="1">
      <alignment vertical="center"/>
    </xf>
    <xf numFmtId="166" fontId="8" fillId="0" borderId="0" xfId="1" applyFont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5" fillId="0" borderId="2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7" fontId="4" fillId="3" borderId="10" xfId="1" applyNumberFormat="1" applyFont="1" applyFill="1" applyBorder="1" applyAlignment="1">
      <alignment vertical="center"/>
    </xf>
    <xf numFmtId="167" fontId="4" fillId="3" borderId="19" xfId="1" applyNumberFormat="1" applyFont="1" applyFill="1" applyBorder="1" applyAlignment="1">
      <alignment vertical="center"/>
    </xf>
    <xf numFmtId="167" fontId="4" fillId="3" borderId="13" xfId="1" applyNumberFormat="1" applyFont="1" applyFill="1" applyBorder="1" applyAlignment="1">
      <alignment vertical="center"/>
    </xf>
    <xf numFmtId="1" fontId="3" fillId="3" borderId="39" xfId="0" applyNumberFormat="1" applyFont="1" applyFill="1" applyBorder="1" applyAlignment="1">
      <alignment horizontal="center" vertical="center" wrapText="1"/>
    </xf>
    <xf numFmtId="49" fontId="4" fillId="3" borderId="39" xfId="0" applyNumberFormat="1" applyFont="1" applyFill="1" applyBorder="1" applyAlignment="1">
      <alignment horizontal="center" vertical="center"/>
    </xf>
    <xf numFmtId="167" fontId="3" fillId="3" borderId="39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vertical="center" wrapText="1"/>
    </xf>
    <xf numFmtId="167" fontId="1" fillId="2" borderId="8" xfId="1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8" fillId="0" borderId="45" xfId="0" applyFont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14" fontId="0" fillId="0" borderId="55" xfId="0" applyNumberForma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46" xfId="0" applyNumberForma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 vertical="center"/>
    </xf>
    <xf numFmtId="14" fontId="0" fillId="0" borderId="45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14" fontId="0" fillId="0" borderId="13" xfId="0" applyNumberFormat="1" applyBorder="1" applyAlignment="1">
      <alignment horizontal="center" vertical="center"/>
    </xf>
    <xf numFmtId="14" fontId="0" fillId="0" borderId="51" xfId="0" applyNumberForma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7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4" xfId="0" applyBorder="1" applyAlignment="1">
      <alignment vertical="center"/>
    </xf>
    <xf numFmtId="14" fontId="0" fillId="0" borderId="32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14" fontId="0" fillId="0" borderId="59" xfId="0" applyNumberFormat="1" applyBorder="1" applyAlignment="1">
      <alignment horizontal="center" vertical="center"/>
    </xf>
    <xf numFmtId="14" fontId="0" fillId="0" borderId="60" xfId="0" applyNumberFormat="1" applyBorder="1" applyAlignment="1">
      <alignment horizontal="center" vertical="center"/>
    </xf>
    <xf numFmtId="14" fontId="0" fillId="0" borderId="61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4" fontId="0" fillId="0" borderId="42" xfId="0" applyNumberFormat="1" applyBorder="1" applyAlignment="1">
      <alignment vertical="center"/>
    </xf>
    <xf numFmtId="14" fontId="0" fillId="0" borderId="19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3" borderId="8" xfId="0" applyFont="1" applyFill="1" applyBorder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3" borderId="0" xfId="0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2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7" fontId="13" fillId="3" borderId="35" xfId="0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vertical="center" wrapText="1"/>
    </xf>
    <xf numFmtId="0" fontId="16" fillId="4" borderId="0" xfId="0" applyFont="1" applyFill="1" applyAlignment="1">
      <alignment vertical="center"/>
    </xf>
    <xf numFmtId="0" fontId="16" fillId="4" borderId="24" xfId="0" applyFont="1" applyFill="1" applyBorder="1" applyAlignment="1">
      <alignment vertical="center" wrapText="1"/>
    </xf>
    <xf numFmtId="0" fontId="13" fillId="3" borderId="40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4" fontId="0" fillId="0" borderId="36" xfId="0" applyNumberForma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6" fillId="3" borderId="30" xfId="0" applyFont="1" applyFill="1" applyBorder="1" applyAlignment="1">
      <alignment horizontal="center" vertical="center" wrapText="1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36" xfId="0" applyBorder="1" applyAlignment="1">
      <alignment vertical="center"/>
    </xf>
    <xf numFmtId="14" fontId="0" fillId="0" borderId="62" xfId="0" applyNumberFormat="1" applyBorder="1" applyAlignment="1">
      <alignment horizontal="center" vertical="center"/>
    </xf>
    <xf numFmtId="14" fontId="0" fillId="0" borderId="68" xfId="0" applyNumberFormat="1" applyBorder="1" applyAlignment="1">
      <alignment horizontal="center" vertical="center"/>
    </xf>
    <xf numFmtId="14" fontId="0" fillId="0" borderId="43" xfId="0" applyNumberFormat="1" applyBorder="1" applyAlignment="1">
      <alignment horizontal="center" vertical="center"/>
    </xf>
    <xf numFmtId="0" fontId="0" fillId="0" borderId="33" xfId="0" applyBorder="1" applyAlignment="1">
      <alignment vertical="center"/>
    </xf>
    <xf numFmtId="14" fontId="0" fillId="0" borderId="17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14" fontId="0" fillId="0" borderId="34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5" xfId="0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35" fillId="3" borderId="29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3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6" xfId="0" applyBorder="1" applyAlignment="1">
      <alignment vertical="center"/>
    </xf>
    <xf numFmtId="1" fontId="3" fillId="3" borderId="30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7" fontId="14" fillId="3" borderId="0" xfId="0" applyNumberFormat="1" applyFont="1" applyFill="1" applyAlignment="1">
      <alignment horizontal="center" vertical="center"/>
    </xf>
    <xf numFmtId="167" fontId="14" fillId="3" borderId="62" xfId="0" applyNumberFormat="1" applyFont="1" applyFill="1" applyBorder="1" applyAlignment="1">
      <alignment horizontal="center" vertical="center"/>
    </xf>
    <xf numFmtId="167" fontId="13" fillId="3" borderId="64" xfId="0" applyNumberFormat="1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0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5" fillId="0" borderId="2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 wrapText="1"/>
    </xf>
    <xf numFmtId="43" fontId="13" fillId="0" borderId="0" xfId="2" applyFont="1" applyFill="1" applyAlignment="1">
      <alignment horizontal="center" vertical="center"/>
    </xf>
    <xf numFmtId="0" fontId="36" fillId="0" borderId="73" xfId="0" applyFont="1" applyBorder="1" applyAlignment="1">
      <alignment horizontal="left" vertical="center" wrapText="1"/>
    </xf>
    <xf numFmtId="0" fontId="36" fillId="0" borderId="74" xfId="0" applyFont="1" applyBorder="1" applyAlignment="1">
      <alignment horizontal="left" vertical="center" wrapText="1"/>
    </xf>
    <xf numFmtId="0" fontId="36" fillId="0" borderId="75" xfId="0" applyFont="1" applyBorder="1" applyAlignment="1">
      <alignment horizontal="left" vertical="center" wrapText="1"/>
    </xf>
    <xf numFmtId="0" fontId="16" fillId="5" borderId="46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49" xfId="0" applyFont="1" applyFill="1" applyBorder="1" applyAlignment="1">
      <alignment horizontal="left" vertical="center" wrapText="1"/>
    </xf>
    <xf numFmtId="0" fontId="16" fillId="5" borderId="5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50" xfId="0" applyFont="1" applyFill="1" applyBorder="1" applyAlignment="1">
      <alignment horizontal="left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5" fillId="3" borderId="23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167" fontId="15" fillId="3" borderId="5" xfId="0" applyNumberFormat="1" applyFont="1" applyFill="1" applyBorder="1" applyAlignment="1">
      <alignment horizontal="center" vertical="center"/>
    </xf>
    <xf numFmtId="167" fontId="15" fillId="3" borderId="7" xfId="0" applyNumberFormat="1" applyFont="1" applyFill="1" applyBorder="1" applyAlignment="1">
      <alignment horizontal="center" vertical="center"/>
    </xf>
    <xf numFmtId="165" fontId="3" fillId="3" borderId="39" xfId="0" applyNumberFormat="1" applyFont="1" applyFill="1" applyBorder="1" applyAlignment="1">
      <alignment horizontal="center" vertical="center"/>
    </xf>
    <xf numFmtId="3" fontId="30" fillId="0" borderId="5" xfId="0" applyNumberFormat="1" applyFont="1" applyBorder="1" applyAlignment="1">
      <alignment horizontal="right" vertical="center" wrapText="1"/>
    </xf>
    <xf numFmtId="3" fontId="30" fillId="0" borderId="6" xfId="0" applyNumberFormat="1" applyFont="1" applyBorder="1" applyAlignment="1">
      <alignment horizontal="right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39" xfId="0" applyFont="1" applyBorder="1" applyAlignment="1">
      <alignment horizontal="left" vertical="center" wrapText="1"/>
    </xf>
    <xf numFmtId="165" fontId="3" fillId="3" borderId="31" xfId="0" applyNumberFormat="1" applyFont="1" applyFill="1" applyBorder="1" applyAlignment="1">
      <alignment horizontal="center" vertical="center"/>
    </xf>
    <xf numFmtId="165" fontId="3" fillId="3" borderId="3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6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3" fontId="34" fillId="0" borderId="0" xfId="0" applyNumberFormat="1" applyFont="1" applyAlignment="1">
      <alignment horizontal="left" vertical="center" wrapText="1"/>
    </xf>
    <xf numFmtId="167" fontId="13" fillId="0" borderId="0" xfId="0" applyNumberFormat="1" applyFont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1" fillId="3" borderId="3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/>
    </xf>
  </cellXfs>
  <cellStyles count="3">
    <cellStyle name="Euro" xfId="1" xr:uid="{00000000-0005-0000-0000-000000000000}"/>
    <cellStyle name="Migliaia" xfId="2" builtinId="3"/>
    <cellStyle name="Normale" xfId="0" builtinId="0"/>
  </cellStyles>
  <dxfs count="0"/>
  <tableStyles count="0" defaultTableStyle="TableStyleMedium9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21" zoomScale="80" zoomScaleNormal="80" zoomScalePageLayoutView="90" workbookViewId="0">
      <selection activeCell="F49" sqref="F49"/>
    </sheetView>
  </sheetViews>
  <sheetFormatPr defaultColWidth="9.140625" defaultRowHeight="30" customHeight="1" x14ac:dyDescent="0.25"/>
  <cols>
    <col min="1" max="1" width="32.85546875" style="57" customWidth="1"/>
    <col min="2" max="2" width="13.140625" style="57" customWidth="1"/>
    <col min="3" max="3" width="4.42578125" style="22" customWidth="1"/>
    <col min="4" max="4" width="11.85546875" style="22" customWidth="1"/>
    <col min="5" max="5" width="13.140625" style="22" bestFit="1" customWidth="1"/>
    <col min="6" max="6" width="10.28515625" style="22" customWidth="1"/>
    <col min="7" max="7" width="19.7109375" style="22" customWidth="1"/>
    <col min="8" max="8" width="5.42578125" style="22" customWidth="1"/>
    <col min="9" max="9" width="7.42578125" style="22" customWidth="1"/>
    <col min="10" max="10" width="11.85546875" style="22" customWidth="1"/>
    <col min="11" max="11" width="9.140625" style="22"/>
    <col min="12" max="12" width="10.140625" style="22" bestFit="1" customWidth="1"/>
    <col min="13" max="13" width="11.42578125" style="22" bestFit="1" customWidth="1"/>
    <col min="14" max="16384" width="9.140625" style="22"/>
  </cols>
  <sheetData>
    <row r="1" spans="1:13" ht="17.25" customHeight="1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3" ht="37.5" customHeight="1" x14ac:dyDescent="0.25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</row>
    <row r="3" spans="1:13" ht="21.75" customHeight="1" x14ac:dyDescent="0.25">
      <c r="A3" s="316" t="s">
        <v>2</v>
      </c>
      <c r="B3" s="316"/>
      <c r="C3" s="316"/>
      <c r="D3" s="316"/>
      <c r="E3" s="316"/>
      <c r="F3" s="316"/>
      <c r="G3" s="316"/>
      <c r="H3" s="316"/>
      <c r="I3" s="316"/>
      <c r="J3" s="316"/>
    </row>
    <row r="4" spans="1:13" ht="28.5" customHeight="1" x14ac:dyDescent="0.25">
      <c r="A4" s="317" t="s">
        <v>51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3" ht="21" customHeight="1" thickBot="1" x14ac:dyDescent="0.3">
      <c r="A5" s="27" t="s">
        <v>58</v>
      </c>
      <c r="B5" s="27"/>
      <c r="C5" s="53"/>
      <c r="D5" s="53"/>
      <c r="E5" s="53"/>
      <c r="F5" s="53"/>
      <c r="G5" s="53"/>
      <c r="H5" s="53"/>
      <c r="I5" s="53"/>
      <c r="J5" s="53"/>
    </row>
    <row r="6" spans="1:13" s="44" customFormat="1" ht="18" customHeight="1" x14ac:dyDescent="0.25">
      <c r="A6" s="164" t="s">
        <v>59</v>
      </c>
      <c r="C6" s="316"/>
      <c r="D6" s="313" t="s">
        <v>3</v>
      </c>
      <c r="E6" s="318"/>
      <c r="F6" s="320" t="s">
        <v>4</v>
      </c>
      <c r="G6" s="320"/>
      <c r="H6" s="320"/>
      <c r="I6" s="321"/>
      <c r="K6" s="45"/>
    </row>
    <row r="7" spans="1:13" s="44" customFormat="1" ht="17.25" customHeight="1" thickBot="1" x14ac:dyDescent="0.3">
      <c r="A7" s="165" t="s">
        <v>5</v>
      </c>
      <c r="B7" s="163"/>
      <c r="C7" s="319"/>
      <c r="D7" s="30" t="s">
        <v>6</v>
      </c>
      <c r="E7" s="148" t="s">
        <v>7</v>
      </c>
      <c r="F7" s="316"/>
      <c r="G7" s="316"/>
      <c r="H7" s="319"/>
      <c r="I7" s="322"/>
      <c r="K7" s="45"/>
    </row>
    <row r="8" spans="1:13" s="44" customFormat="1" ht="21.95" customHeight="1" x14ac:dyDescent="0.25">
      <c r="A8" s="313" t="s">
        <v>60</v>
      </c>
      <c r="B8" s="292" t="s">
        <v>8</v>
      </c>
      <c r="C8" s="298" t="s">
        <v>9</v>
      </c>
      <c r="D8" s="294"/>
      <c r="E8" s="296"/>
      <c r="F8" s="323" t="s">
        <v>10</v>
      </c>
      <c r="G8" s="318"/>
      <c r="H8" s="300">
        <f>D8+E8</f>
        <v>0</v>
      </c>
      <c r="I8" s="301"/>
      <c r="J8" s="21"/>
      <c r="K8" s="45"/>
      <c r="L8" s="46"/>
      <c r="M8" s="47"/>
    </row>
    <row r="9" spans="1:13" s="44" customFormat="1" ht="18" customHeight="1" thickBot="1" x14ac:dyDescent="0.3">
      <c r="A9" s="314"/>
      <c r="B9" s="293"/>
      <c r="C9" s="299"/>
      <c r="D9" s="295"/>
      <c r="E9" s="297"/>
      <c r="F9" s="324"/>
      <c r="G9" s="325"/>
      <c r="H9" s="302"/>
      <c r="I9" s="303"/>
      <c r="J9" s="21"/>
      <c r="K9" s="45"/>
      <c r="L9" s="46"/>
      <c r="M9" s="47"/>
    </row>
    <row r="10" spans="1:13" s="44" customFormat="1" ht="21.95" customHeight="1" x14ac:dyDescent="0.25">
      <c r="A10" s="279" t="s">
        <v>61</v>
      </c>
      <c r="B10" s="41" t="s">
        <v>11</v>
      </c>
      <c r="C10" s="16" t="s">
        <v>9</v>
      </c>
      <c r="D10" s="31"/>
      <c r="E10" s="137"/>
      <c r="F10" s="310"/>
      <c r="G10" s="311"/>
      <c r="H10" s="311"/>
      <c r="I10" s="312"/>
      <c r="K10" s="45"/>
      <c r="L10" s="48"/>
      <c r="M10" s="47"/>
    </row>
    <row r="11" spans="1:13" s="44" customFormat="1" ht="21.95" customHeight="1" thickBot="1" x14ac:dyDescent="0.3">
      <c r="A11" s="280"/>
      <c r="B11" s="42" t="s">
        <v>12</v>
      </c>
      <c r="C11" s="29" t="s">
        <v>9</v>
      </c>
      <c r="D11" s="58"/>
      <c r="E11" s="139"/>
      <c r="F11" s="277"/>
      <c r="G11" s="277"/>
      <c r="H11" s="277"/>
      <c r="I11" s="278"/>
      <c r="K11" s="45"/>
      <c r="L11" s="48"/>
      <c r="M11" s="47"/>
    </row>
    <row r="12" spans="1:13" s="44" customFormat="1" ht="21.95" customHeight="1" x14ac:dyDescent="0.25">
      <c r="A12" s="279" t="s">
        <v>62</v>
      </c>
      <c r="B12" s="41" t="s">
        <v>11</v>
      </c>
      <c r="C12" s="34" t="s">
        <v>13</v>
      </c>
      <c r="D12" s="31"/>
      <c r="E12" s="137"/>
      <c r="F12" s="281" t="s">
        <v>72</v>
      </c>
      <c r="G12" s="281"/>
      <c r="H12" s="142" t="s">
        <v>13</v>
      </c>
      <c r="I12" s="35"/>
      <c r="J12" s="305" t="s">
        <v>14</v>
      </c>
      <c r="K12" s="45"/>
      <c r="L12" s="46"/>
      <c r="M12" s="47"/>
    </row>
    <row r="13" spans="1:13" s="44" customFormat="1" ht="24.75" customHeight="1" thickBot="1" x14ac:dyDescent="0.3">
      <c r="A13" s="280"/>
      <c r="B13" s="42" t="s">
        <v>12</v>
      </c>
      <c r="C13" s="28" t="s">
        <v>13</v>
      </c>
      <c r="D13" s="58"/>
      <c r="E13" s="139"/>
      <c r="F13" s="282"/>
      <c r="G13" s="282"/>
      <c r="H13" s="143" t="s">
        <v>13</v>
      </c>
      <c r="I13" s="43"/>
      <c r="J13" s="305"/>
      <c r="K13" s="45"/>
      <c r="L13" s="46"/>
      <c r="M13" s="47"/>
    </row>
    <row r="14" spans="1:13" s="44" customFormat="1" ht="21.95" customHeight="1" x14ac:dyDescent="0.25">
      <c r="A14" s="304" t="s">
        <v>63</v>
      </c>
      <c r="B14" s="41" t="s">
        <v>11</v>
      </c>
      <c r="C14" s="34" t="s">
        <v>13</v>
      </c>
      <c r="D14" s="242"/>
      <c r="E14" s="140"/>
      <c r="F14" s="307" t="s">
        <v>15</v>
      </c>
      <c r="G14" s="307"/>
      <c r="H14" s="144" t="s">
        <v>13</v>
      </c>
      <c r="I14" s="86">
        <f>D14+E14</f>
        <v>0</v>
      </c>
      <c r="J14" s="305" t="s">
        <v>14</v>
      </c>
      <c r="K14" s="45"/>
      <c r="L14" s="46"/>
      <c r="M14" s="47"/>
    </row>
    <row r="15" spans="1:13" s="44" customFormat="1" ht="21.95" customHeight="1" thickBot="1" x14ac:dyDescent="0.3">
      <c r="A15" s="280"/>
      <c r="B15" s="42" t="s">
        <v>12</v>
      </c>
      <c r="C15" s="29" t="s">
        <v>13</v>
      </c>
      <c r="D15" s="58"/>
      <c r="E15" s="139"/>
      <c r="F15" s="308"/>
      <c r="G15" s="308"/>
      <c r="H15" s="143" t="s">
        <v>13</v>
      </c>
      <c r="I15" s="145">
        <f>D15+E15</f>
        <v>0</v>
      </c>
      <c r="J15" s="305"/>
      <c r="K15" s="45"/>
      <c r="L15" s="46"/>
      <c r="M15" s="47"/>
    </row>
    <row r="16" spans="1:13" s="44" customFormat="1" ht="22.5" customHeight="1" x14ac:dyDescent="0.25">
      <c r="A16" s="275" t="s">
        <v>64</v>
      </c>
      <c r="B16" s="41" t="s">
        <v>11</v>
      </c>
      <c r="C16" s="16" t="s">
        <v>9</v>
      </c>
      <c r="D16" s="32"/>
      <c r="E16" s="137"/>
      <c r="F16" s="283"/>
      <c r="G16" s="284"/>
      <c r="H16" s="284"/>
      <c r="I16" s="285"/>
      <c r="K16" s="45"/>
    </row>
    <row r="17" spans="1:18" s="44" customFormat="1" ht="27.95" customHeight="1" thickBot="1" x14ac:dyDescent="0.3">
      <c r="A17" s="276"/>
      <c r="B17" s="42" t="s">
        <v>12</v>
      </c>
      <c r="C17" s="29" t="s">
        <v>9</v>
      </c>
      <c r="D17" s="38"/>
      <c r="E17" s="139"/>
      <c r="F17" s="277"/>
      <c r="G17" s="277"/>
      <c r="H17" s="277"/>
      <c r="I17" s="278"/>
      <c r="K17" s="45"/>
    </row>
    <row r="18" spans="1:18" s="44" customFormat="1" ht="21.95" customHeight="1" x14ac:dyDescent="0.25">
      <c r="A18" s="279" t="s">
        <v>65</v>
      </c>
      <c r="B18" s="41" t="s">
        <v>11</v>
      </c>
      <c r="C18" s="16" t="s">
        <v>9</v>
      </c>
      <c r="D18" s="31"/>
      <c r="E18" s="137"/>
      <c r="F18" s="281" t="s">
        <v>16</v>
      </c>
      <c r="G18" s="281"/>
      <c r="H18" s="146" t="s">
        <v>13</v>
      </c>
      <c r="I18" s="35"/>
      <c r="J18" s="306" t="s">
        <v>17</v>
      </c>
      <c r="K18" s="45"/>
      <c r="L18" s="46"/>
      <c r="M18" s="47"/>
    </row>
    <row r="19" spans="1:18" s="44" customFormat="1" ht="21.95" customHeight="1" thickBot="1" x14ac:dyDescent="0.3">
      <c r="A19" s="280"/>
      <c r="B19" s="42" t="s">
        <v>12</v>
      </c>
      <c r="C19" s="28" t="s">
        <v>9</v>
      </c>
      <c r="D19" s="36"/>
      <c r="E19" s="141"/>
      <c r="F19" s="282"/>
      <c r="G19" s="282"/>
      <c r="H19" s="147" t="s">
        <v>13</v>
      </c>
      <c r="I19" s="33"/>
      <c r="J19" s="306"/>
      <c r="K19" s="45"/>
      <c r="L19" s="46"/>
      <c r="M19" s="47"/>
    </row>
    <row r="20" spans="1:18" s="44" customFormat="1" ht="22.5" customHeight="1" x14ac:dyDescent="0.25">
      <c r="A20" s="275" t="s">
        <v>66</v>
      </c>
      <c r="B20" s="41" t="s">
        <v>11</v>
      </c>
      <c r="C20" s="16" t="s">
        <v>13</v>
      </c>
      <c r="D20" s="32"/>
      <c r="E20" s="137"/>
      <c r="F20" s="283"/>
      <c r="G20" s="284"/>
      <c r="H20" s="284"/>
      <c r="I20" s="285"/>
      <c r="K20" s="45"/>
      <c r="M20" s="47"/>
      <c r="R20" s="49"/>
    </row>
    <row r="21" spans="1:18" s="44" customFormat="1" ht="38.25" customHeight="1" thickBot="1" x14ac:dyDescent="0.3">
      <c r="A21" s="276"/>
      <c r="B21" s="42" t="s">
        <v>12</v>
      </c>
      <c r="C21" s="37" t="s">
        <v>13</v>
      </c>
      <c r="D21" s="39"/>
      <c r="E21" s="138"/>
      <c r="F21" s="277"/>
      <c r="G21" s="277"/>
      <c r="H21" s="277"/>
      <c r="I21" s="278"/>
      <c r="K21" s="45"/>
      <c r="M21" s="47"/>
      <c r="R21" s="49"/>
    </row>
    <row r="22" spans="1:18" s="44" customFormat="1" ht="21.95" customHeight="1" x14ac:dyDescent="0.25">
      <c r="A22" s="279" t="s">
        <v>67</v>
      </c>
      <c r="B22" s="41" t="s">
        <v>11</v>
      </c>
      <c r="C22" s="16" t="s">
        <v>13</v>
      </c>
      <c r="D22" s="31"/>
      <c r="E22" s="137"/>
      <c r="F22" s="281" t="s">
        <v>16</v>
      </c>
      <c r="G22" s="281"/>
      <c r="H22" s="142" t="s">
        <v>13</v>
      </c>
      <c r="I22" s="35"/>
      <c r="J22" s="306" t="s">
        <v>17</v>
      </c>
      <c r="K22" s="45"/>
      <c r="L22" s="46"/>
      <c r="M22" s="47"/>
    </row>
    <row r="23" spans="1:18" s="44" customFormat="1" ht="21.95" customHeight="1" thickBot="1" x14ac:dyDescent="0.3">
      <c r="A23" s="280"/>
      <c r="B23" s="42" t="s">
        <v>12</v>
      </c>
      <c r="C23" s="29" t="s">
        <v>13</v>
      </c>
      <c r="D23" s="38"/>
      <c r="E23" s="139"/>
      <c r="F23" s="282"/>
      <c r="G23" s="282"/>
      <c r="H23" s="147" t="s">
        <v>13</v>
      </c>
      <c r="I23" s="40"/>
      <c r="J23" s="306"/>
      <c r="K23" s="45"/>
      <c r="L23" s="46"/>
      <c r="M23" s="47"/>
    </row>
    <row r="24" spans="1:18" s="44" customFormat="1" ht="35.25" customHeight="1" thickBot="1" x14ac:dyDescent="0.3">
      <c r="A24" s="136" t="s">
        <v>68</v>
      </c>
      <c r="B24" s="76" t="s">
        <v>8</v>
      </c>
      <c r="C24" s="15" t="s">
        <v>18</v>
      </c>
      <c r="D24" s="74">
        <f>D8+D10-D12-D14+D18-D22+D16-D20+D11-D13-D15+D19-D23+D17-D21</f>
        <v>0</v>
      </c>
      <c r="E24" s="75">
        <f>E8+E10-E12-E14+E18-E22+E16-E20+E11-E13-E15+E19-E23+E17-E21</f>
        <v>0</v>
      </c>
      <c r="F24" s="288" t="s">
        <v>10</v>
      </c>
      <c r="G24" s="289"/>
      <c r="H24" s="286">
        <f>SUM(D8+D10-D12-D14-D15+D18-D22+E8+E10-E12-E14-E15+E18-E22+D9+D11-D13+D19-D23+E9+E11-E13+E19-E23)</f>
        <v>0</v>
      </c>
      <c r="I24" s="287"/>
      <c r="J24" s="1"/>
      <c r="K24" s="45"/>
      <c r="L24" s="46"/>
      <c r="M24" s="47"/>
    </row>
    <row r="25" spans="1:18" s="50" customFormat="1" ht="33.75" customHeight="1" x14ac:dyDescent="0.25">
      <c r="A25" s="291" t="s">
        <v>69</v>
      </c>
      <c r="B25" s="291"/>
      <c r="C25" s="291"/>
      <c r="D25" s="291"/>
      <c r="E25" s="291"/>
      <c r="F25" s="291"/>
      <c r="G25" s="291"/>
      <c r="H25" s="291"/>
      <c r="I25" s="291"/>
      <c r="J25" s="1"/>
      <c r="K25" s="51"/>
      <c r="M25" s="47"/>
    </row>
    <row r="26" spans="1:18" s="50" customFormat="1" ht="19.5" customHeight="1" x14ac:dyDescent="0.25">
      <c r="A26" s="274" t="s">
        <v>70</v>
      </c>
      <c r="B26" s="274"/>
      <c r="C26" s="274"/>
      <c r="D26" s="274"/>
      <c r="E26" s="274"/>
      <c r="F26" s="274"/>
      <c r="G26" s="274"/>
      <c r="H26" s="274"/>
      <c r="I26" s="274"/>
      <c r="J26" s="274"/>
      <c r="K26" s="51"/>
      <c r="M26" s="47"/>
    </row>
    <row r="27" spans="1:18" s="50" customFormat="1" ht="9.75" customHeight="1" thickBot="1" x14ac:dyDescent="0.3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51"/>
      <c r="M27" s="47"/>
    </row>
    <row r="28" spans="1:18" s="50" customFormat="1" ht="24.75" customHeight="1" thickBot="1" x14ac:dyDescent="0.3">
      <c r="A28" s="244" t="s">
        <v>71</v>
      </c>
      <c r="B28" s="245"/>
      <c r="C28" s="246"/>
      <c r="D28" s="230"/>
      <c r="E28" s="239"/>
      <c r="F28" s="239"/>
      <c r="G28" s="239"/>
      <c r="H28" s="239"/>
      <c r="I28" s="239"/>
      <c r="J28" s="239"/>
      <c r="K28" s="51"/>
      <c r="M28" s="47"/>
    </row>
    <row r="29" spans="1:18" s="50" customFormat="1" ht="19.5" customHeight="1" x14ac:dyDescent="0.25">
      <c r="A29" s="247" t="s">
        <v>73</v>
      </c>
      <c r="B29" s="248"/>
      <c r="C29" s="249"/>
      <c r="D29" s="231">
        <v>0</v>
      </c>
      <c r="J29" s="239"/>
      <c r="K29" s="51"/>
      <c r="M29" s="47"/>
    </row>
    <row r="30" spans="1:18" s="50" customFormat="1" ht="19.5" customHeight="1" thickBot="1" x14ac:dyDescent="0.3">
      <c r="A30" s="250" t="s">
        <v>74</v>
      </c>
      <c r="B30" s="251"/>
      <c r="C30" s="252"/>
      <c r="D30" s="232">
        <v>0</v>
      </c>
      <c r="E30" s="80"/>
      <c r="F30" s="233"/>
      <c r="G30" s="233"/>
      <c r="H30" s="234"/>
      <c r="I30" s="234"/>
      <c r="J30" s="239"/>
      <c r="K30" s="51"/>
      <c r="M30" s="47"/>
    </row>
    <row r="31" spans="1:18" s="50" customFormat="1" ht="19.5" customHeight="1" thickBot="1" x14ac:dyDescent="0.3">
      <c r="A31" s="244" t="s">
        <v>75</v>
      </c>
      <c r="B31" s="245"/>
      <c r="C31" s="246"/>
      <c r="D31" s="237">
        <f>D28+D29-D30</f>
        <v>0</v>
      </c>
      <c r="E31" s="80"/>
      <c r="F31" s="233"/>
      <c r="G31" s="233"/>
      <c r="H31" s="234"/>
      <c r="I31" s="234"/>
      <c r="J31" s="239"/>
      <c r="K31" s="51"/>
      <c r="M31" s="47"/>
    </row>
    <row r="32" spans="1:18" s="50" customFormat="1" ht="9" customHeight="1" x14ac:dyDescent="0.25">
      <c r="A32" s="254"/>
      <c r="B32" s="254"/>
      <c r="C32" s="254"/>
      <c r="D32" s="254"/>
      <c r="E32" s="254"/>
      <c r="F32" s="254"/>
      <c r="G32" s="254"/>
      <c r="H32" s="254"/>
      <c r="I32" s="254"/>
      <c r="J32" s="239"/>
      <c r="K32" s="51"/>
      <c r="M32" s="47"/>
    </row>
    <row r="33" spans="1:13" ht="26.25" customHeight="1" thickBot="1" x14ac:dyDescent="0.3">
      <c r="A33" s="290" t="s">
        <v>76</v>
      </c>
      <c r="B33" s="290"/>
      <c r="C33" s="52"/>
      <c r="D33" s="53"/>
      <c r="E33" s="53"/>
      <c r="F33" s="53"/>
      <c r="G33" s="54"/>
      <c r="H33" s="54"/>
      <c r="M33" s="47"/>
    </row>
    <row r="34" spans="1:13" ht="24" customHeight="1" x14ac:dyDescent="0.25">
      <c r="A34" s="72" t="s">
        <v>19</v>
      </c>
      <c r="B34" s="65">
        <f>D10+E10-I12-I14+D18+E18-I18-I22</f>
        <v>0</v>
      </c>
      <c r="C34" s="66" t="s">
        <v>20</v>
      </c>
      <c r="D34" s="259">
        <v>30</v>
      </c>
      <c r="E34" s="259"/>
      <c r="F34" s="67" t="s">
        <v>21</v>
      </c>
      <c r="G34" s="62">
        <f>B34*D34</f>
        <v>0</v>
      </c>
      <c r="H34" s="55"/>
      <c r="M34" s="47"/>
    </row>
    <row r="35" spans="1:13" ht="24" customHeight="1" x14ac:dyDescent="0.25">
      <c r="A35" s="209" t="s">
        <v>22</v>
      </c>
      <c r="B35" s="207">
        <f>D11+E11-I13-I15+D19+E19-I19-I23</f>
        <v>0</v>
      </c>
      <c r="C35" s="68" t="s">
        <v>20</v>
      </c>
      <c r="D35" s="253">
        <v>130</v>
      </c>
      <c r="E35" s="253"/>
      <c r="F35" s="69" t="s">
        <v>18</v>
      </c>
      <c r="G35" s="63">
        <f>B35*D35</f>
        <v>0</v>
      </c>
      <c r="H35" s="55"/>
      <c r="M35" s="47"/>
    </row>
    <row r="36" spans="1:13" ht="24" customHeight="1" thickBot="1" x14ac:dyDescent="0.3">
      <c r="A36" s="208" t="s">
        <v>77</v>
      </c>
      <c r="B36" s="218">
        <f>D29</f>
        <v>0</v>
      </c>
      <c r="C36" s="70" t="s">
        <v>20</v>
      </c>
      <c r="D36" s="271">
        <v>130</v>
      </c>
      <c r="E36" s="272"/>
      <c r="F36" s="71" t="s">
        <v>18</v>
      </c>
      <c r="G36" s="64">
        <f>B36*D36</f>
        <v>0</v>
      </c>
      <c r="H36" s="55"/>
      <c r="M36" s="47"/>
    </row>
    <row r="37" spans="1:13" s="45" customFormat="1" ht="24" customHeight="1" thickBot="1" x14ac:dyDescent="0.3">
      <c r="A37" s="260" t="s">
        <v>78</v>
      </c>
      <c r="B37" s="261"/>
      <c r="C37" s="261"/>
      <c r="D37" s="261"/>
      <c r="E37" s="261"/>
      <c r="F37" s="14"/>
      <c r="G37" s="73">
        <f>SUM(G34:G36)</f>
        <v>0</v>
      </c>
      <c r="H37" s="17"/>
      <c r="I37" s="17"/>
      <c r="K37" s="56"/>
      <c r="M37" s="47"/>
    </row>
    <row r="38" spans="1:13" s="45" customFormat="1" ht="6.75" customHeight="1" x14ac:dyDescent="0.25">
      <c r="A38" s="18"/>
      <c r="B38" s="18"/>
      <c r="C38" s="18"/>
      <c r="D38" s="18"/>
      <c r="E38" s="18"/>
      <c r="F38" s="19"/>
      <c r="G38" s="20"/>
      <c r="H38" s="17"/>
      <c r="I38" s="17"/>
      <c r="K38" s="56"/>
      <c r="M38" s="47"/>
    </row>
    <row r="39" spans="1:13" s="45" customFormat="1" ht="20.25" customHeight="1" x14ac:dyDescent="0.25">
      <c r="A39" s="268" t="s">
        <v>23</v>
      </c>
      <c r="B39" s="268"/>
      <c r="C39" s="268"/>
      <c r="D39" s="268"/>
      <c r="E39" s="268"/>
      <c r="F39" s="268"/>
      <c r="G39" s="268"/>
      <c r="H39" s="268"/>
      <c r="I39" s="268"/>
    </row>
    <row r="40" spans="1:13" ht="11.25" customHeight="1" thickBot="1" x14ac:dyDescent="0.3">
      <c r="A40" s="22"/>
      <c r="B40" s="22"/>
      <c r="D40" s="26"/>
      <c r="E40" s="26"/>
      <c r="F40" s="26"/>
    </row>
    <row r="41" spans="1:13" ht="5.25" customHeight="1" thickTop="1" x14ac:dyDescent="0.25"/>
    <row r="42" spans="1:13" ht="24" customHeight="1" thickBot="1" x14ac:dyDescent="0.3">
      <c r="A42" s="267" t="s">
        <v>24</v>
      </c>
      <c r="B42" s="267"/>
      <c r="C42" s="267"/>
      <c r="D42" s="267"/>
      <c r="E42" s="25"/>
    </row>
    <row r="43" spans="1:13" ht="28.5" customHeight="1" thickBot="1" x14ac:dyDescent="0.3">
      <c r="A43" s="23" t="s">
        <v>79</v>
      </c>
      <c r="B43" s="23"/>
      <c r="C43" s="12"/>
      <c r="D43" s="159" t="s">
        <v>25</v>
      </c>
      <c r="E43" s="158" t="s">
        <v>12</v>
      </c>
      <c r="F43" s="157" t="s">
        <v>26</v>
      </c>
    </row>
    <row r="44" spans="1:13" ht="48" customHeight="1" x14ac:dyDescent="0.25">
      <c r="A44" s="269" t="s">
        <v>80</v>
      </c>
      <c r="B44" s="270"/>
      <c r="C44" s="78" t="s">
        <v>9</v>
      </c>
      <c r="D44" s="81"/>
      <c r="E44" s="81"/>
      <c r="F44" s="82">
        <f>SUM(D44:E44)</f>
        <v>0</v>
      </c>
      <c r="G44" s="80" t="s">
        <v>27</v>
      </c>
      <c r="H44" s="80"/>
    </row>
    <row r="45" spans="1:13" ht="49.5" customHeight="1" thickBot="1" x14ac:dyDescent="0.3">
      <c r="A45" s="262" t="s">
        <v>81</v>
      </c>
      <c r="B45" s="263"/>
      <c r="C45" s="77" t="s">
        <v>9</v>
      </c>
      <c r="D45" s="79"/>
      <c r="E45" s="79"/>
      <c r="F45" s="83">
        <f>SUM(D45:E45)</f>
        <v>0</v>
      </c>
      <c r="G45" s="80" t="s">
        <v>28</v>
      </c>
      <c r="H45" s="80"/>
      <c r="I45" s="80"/>
      <c r="J45" s="80"/>
    </row>
    <row r="46" spans="1:13" ht="24.75" customHeight="1" thickBot="1" x14ac:dyDescent="0.3">
      <c r="A46" s="264" t="s">
        <v>29</v>
      </c>
      <c r="B46" s="265"/>
      <c r="C46" s="266"/>
      <c r="D46" s="84">
        <f>SUM(D44:D45)</f>
        <v>0</v>
      </c>
      <c r="E46" s="85">
        <f>SUM(E44:E45)</f>
        <v>0</v>
      </c>
      <c r="F46" s="233"/>
      <c r="G46" s="233"/>
      <c r="H46" s="233"/>
      <c r="I46" s="233"/>
      <c r="J46" s="233"/>
    </row>
    <row r="47" spans="1:13" ht="24.95" customHeight="1" thickBot="1" x14ac:dyDescent="0.3">
      <c r="C47" s="24"/>
      <c r="D47" s="255">
        <f>SUM(D44:E45)</f>
        <v>0</v>
      </c>
      <c r="E47" s="256"/>
      <c r="F47" s="235" t="s">
        <v>82</v>
      </c>
      <c r="G47" s="236"/>
      <c r="H47" s="236"/>
      <c r="I47" s="236"/>
      <c r="J47" s="236"/>
    </row>
    <row r="48" spans="1:13" ht="24.95" customHeight="1" thickBot="1" x14ac:dyDescent="0.3">
      <c r="A48" s="13"/>
      <c r="B48" s="13"/>
      <c r="C48" s="24"/>
      <c r="D48" s="257">
        <f>D46*D34+E46*D35</f>
        <v>0</v>
      </c>
      <c r="E48" s="258"/>
      <c r="F48" s="59" t="s">
        <v>83</v>
      </c>
      <c r="G48" s="60"/>
      <c r="H48" s="61"/>
      <c r="I48" s="61"/>
      <c r="J48" s="61"/>
    </row>
    <row r="49" spans="1:9" ht="11.25" customHeight="1" x14ac:dyDescent="0.25"/>
    <row r="50" spans="1:9" ht="21.75" customHeight="1" x14ac:dyDescent="0.25">
      <c r="A50" s="9" t="s">
        <v>30</v>
      </c>
      <c r="B50" s="9"/>
      <c r="C50" s="10"/>
      <c r="D50" s="10"/>
      <c r="E50" s="10"/>
      <c r="F50" s="10"/>
      <c r="G50" s="11" t="s">
        <v>31</v>
      </c>
    </row>
    <row r="51" spans="1:9" ht="21" customHeight="1" x14ac:dyDescent="0.25">
      <c r="G51" s="273"/>
      <c r="H51" s="273"/>
      <c r="I51" s="273"/>
    </row>
    <row r="56" spans="1:9" ht="30" customHeight="1" x14ac:dyDescent="0.25">
      <c r="H56" s="11"/>
    </row>
  </sheetData>
  <mergeCells count="59">
    <mergeCell ref="J22:J23"/>
    <mergeCell ref="A1:J1"/>
    <mergeCell ref="F10:I10"/>
    <mergeCell ref="A10:A11"/>
    <mergeCell ref="A8:A9"/>
    <mergeCell ref="F11:I11"/>
    <mergeCell ref="A2:J2"/>
    <mergeCell ref="A3:J3"/>
    <mergeCell ref="A4:J4"/>
    <mergeCell ref="D6:E6"/>
    <mergeCell ref="C6:C7"/>
    <mergeCell ref="F6:G7"/>
    <mergeCell ref="H6:H7"/>
    <mergeCell ref="I6:I7"/>
    <mergeCell ref="F8:G9"/>
    <mergeCell ref="A12:A13"/>
    <mergeCell ref="A14:A15"/>
    <mergeCell ref="J14:J15"/>
    <mergeCell ref="J18:J19"/>
    <mergeCell ref="F12:G13"/>
    <mergeCell ref="F14:G15"/>
    <mergeCell ref="J12:J13"/>
    <mergeCell ref="B8:B9"/>
    <mergeCell ref="D8:D9"/>
    <mergeCell ref="E8:E9"/>
    <mergeCell ref="C8:C9"/>
    <mergeCell ref="H8:I9"/>
    <mergeCell ref="G51:I51"/>
    <mergeCell ref="A26:J26"/>
    <mergeCell ref="A16:A17"/>
    <mergeCell ref="F17:I17"/>
    <mergeCell ref="A20:A21"/>
    <mergeCell ref="F21:I21"/>
    <mergeCell ref="A18:A19"/>
    <mergeCell ref="F18:G19"/>
    <mergeCell ref="F16:I16"/>
    <mergeCell ref="F20:I20"/>
    <mergeCell ref="H24:I24"/>
    <mergeCell ref="F24:G24"/>
    <mergeCell ref="A33:B33"/>
    <mergeCell ref="A22:A23"/>
    <mergeCell ref="A25:I25"/>
    <mergeCell ref="F22:G23"/>
    <mergeCell ref="D47:E47"/>
    <mergeCell ref="D48:E48"/>
    <mergeCell ref="D34:E34"/>
    <mergeCell ref="A37:E37"/>
    <mergeCell ref="A45:B45"/>
    <mergeCell ref="A46:C46"/>
    <mergeCell ref="A42:D42"/>
    <mergeCell ref="A39:I39"/>
    <mergeCell ref="A44:B44"/>
    <mergeCell ref="D36:E36"/>
    <mergeCell ref="A28:C28"/>
    <mergeCell ref="A29:C29"/>
    <mergeCell ref="A30:C30"/>
    <mergeCell ref="A31:C31"/>
    <mergeCell ref="D35:E35"/>
    <mergeCell ref="A32:I32"/>
  </mergeCells>
  <printOptions horizontalCentered="1"/>
  <pageMargins left="0" right="0" top="0.15748031496063" bottom="0.15748031496063" header="0.15748031496063" footer="0.1574803149606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40"/>
  <sheetViews>
    <sheetView zoomScaleNormal="100" workbookViewId="0">
      <selection activeCell="C35" sqref="C35"/>
    </sheetView>
  </sheetViews>
  <sheetFormatPr defaultColWidth="9.140625" defaultRowHeight="15" x14ac:dyDescent="0.25"/>
  <cols>
    <col min="1" max="1" width="29.7109375" style="2" customWidth="1"/>
    <col min="2" max="2" width="10.42578125" style="2" customWidth="1"/>
    <col min="3" max="3" width="10.28515625" style="3" customWidth="1"/>
    <col min="4" max="4" width="6.7109375" style="2" customWidth="1"/>
    <col min="5" max="5" width="5.85546875" style="3" customWidth="1"/>
    <col min="6" max="6" width="7" style="2" customWidth="1"/>
    <col min="7" max="7" width="4.42578125" style="2" customWidth="1"/>
    <col min="8" max="8" width="5.140625" style="2" customWidth="1"/>
    <col min="9" max="9" width="6" style="2" customWidth="1"/>
    <col min="10" max="10" width="2.85546875" style="2" customWidth="1"/>
    <col min="11" max="11" width="9" style="2" customWidth="1"/>
    <col min="12" max="16384" width="9.140625" style="2"/>
  </cols>
  <sheetData>
    <row r="3" spans="1:11" x14ac:dyDescent="0.25">
      <c r="A3" s="149" t="s">
        <v>32</v>
      </c>
      <c r="B3" s="149"/>
      <c r="C3" s="238"/>
      <c r="D3" s="22"/>
      <c r="E3" s="238"/>
      <c r="F3" s="22"/>
      <c r="G3" s="22"/>
      <c r="H3" s="22"/>
      <c r="I3" s="22"/>
      <c r="J3" s="22"/>
      <c r="K3" s="22"/>
    </row>
    <row r="4" spans="1:11" x14ac:dyDescent="0.25">
      <c r="A4" s="22"/>
      <c r="B4" s="22"/>
      <c r="C4" s="238"/>
      <c r="D4" s="22"/>
      <c r="E4" s="238"/>
      <c r="F4" s="22"/>
      <c r="G4" s="22"/>
      <c r="H4" s="22"/>
      <c r="I4" s="22"/>
      <c r="J4" s="22"/>
      <c r="K4" s="22"/>
    </row>
    <row r="5" spans="1:11" ht="15" customHeight="1" x14ac:dyDescent="0.25">
      <c r="A5" s="149" t="s">
        <v>84</v>
      </c>
      <c r="B5" s="149"/>
      <c r="C5" s="243"/>
      <c r="D5" s="327"/>
      <c r="E5" s="327"/>
      <c r="F5" s="22"/>
      <c r="G5" s="22"/>
      <c r="H5" s="22"/>
      <c r="I5" s="22"/>
      <c r="J5" s="22"/>
      <c r="K5" s="22"/>
    </row>
    <row r="6" spans="1:11" x14ac:dyDescent="0.25">
      <c r="A6" s="160" t="s">
        <v>57</v>
      </c>
      <c r="B6" s="22"/>
      <c r="C6" s="238"/>
      <c r="D6" s="22"/>
      <c r="E6" s="238"/>
      <c r="F6" s="22"/>
      <c r="G6" s="22"/>
      <c r="H6" s="22"/>
      <c r="I6" s="22"/>
      <c r="J6" s="22"/>
      <c r="K6" s="22"/>
    </row>
    <row r="7" spans="1:11" x14ac:dyDescent="0.25">
      <c r="A7" s="160" t="s">
        <v>34</v>
      </c>
      <c r="B7" s="22"/>
      <c r="C7" s="238"/>
      <c r="D7" s="22"/>
      <c r="E7" s="238"/>
      <c r="F7" s="22"/>
      <c r="G7" s="22"/>
      <c r="H7" s="22"/>
      <c r="I7" s="22"/>
      <c r="J7" s="22"/>
      <c r="K7" s="22"/>
    </row>
    <row r="8" spans="1:11" ht="15.75" thickBot="1" x14ac:dyDescent="0.3">
      <c r="A8" s="22"/>
      <c r="B8" s="22"/>
      <c r="C8" s="238"/>
      <c r="D8" s="22"/>
      <c r="E8" s="238"/>
      <c r="F8" s="22"/>
      <c r="G8" s="22"/>
      <c r="H8" s="22"/>
      <c r="I8" s="22"/>
      <c r="J8" s="22"/>
      <c r="K8" s="22"/>
    </row>
    <row r="9" spans="1:11" ht="28.5" customHeight="1" thickBot="1" x14ac:dyDescent="0.3">
      <c r="A9" s="328" t="s">
        <v>85</v>
      </c>
      <c r="B9" s="167" t="s">
        <v>11</v>
      </c>
      <c r="C9" s="212"/>
      <c r="D9" s="330" t="s">
        <v>87</v>
      </c>
      <c r="E9" s="331"/>
      <c r="F9" s="168">
        <f>'Conguaglio 2022'!I14</f>
        <v>0</v>
      </c>
      <c r="G9" s="338" t="s">
        <v>14</v>
      </c>
      <c r="H9" s="339"/>
      <c r="I9" s="339"/>
      <c r="J9" s="22"/>
      <c r="K9" s="22"/>
    </row>
    <row r="10" spans="1:11" ht="27.75" customHeight="1" thickBot="1" x14ac:dyDescent="0.3">
      <c r="A10" s="329"/>
      <c r="B10" s="169" t="s">
        <v>12</v>
      </c>
      <c r="C10" s="170"/>
      <c r="D10" s="332"/>
      <c r="E10" s="333"/>
      <c r="F10" s="168">
        <f>'Conguaglio 2022'!I15</f>
        <v>0</v>
      </c>
      <c r="G10" s="338"/>
      <c r="H10" s="339"/>
      <c r="I10" s="339"/>
      <c r="J10" s="22"/>
      <c r="K10" s="22"/>
    </row>
    <row r="11" spans="1:11" ht="27.75" customHeight="1" x14ac:dyDescent="0.25">
      <c r="A11" s="334" t="s">
        <v>86</v>
      </c>
      <c r="B11" s="203" t="s">
        <v>11</v>
      </c>
      <c r="C11" s="213"/>
      <c r="D11" s="336" t="s">
        <v>88</v>
      </c>
      <c r="E11" s="337"/>
      <c r="F11" s="204">
        <f>'Conguaglio 2022'!D44</f>
        <v>0</v>
      </c>
      <c r="G11" s="338" t="s">
        <v>27</v>
      </c>
      <c r="H11" s="339"/>
      <c r="I11" s="339"/>
      <c r="J11" s="22"/>
      <c r="K11" s="22"/>
    </row>
    <row r="12" spans="1:11" ht="30" customHeight="1" thickBot="1" x14ac:dyDescent="0.3">
      <c r="A12" s="335"/>
      <c r="B12" s="169" t="s">
        <v>12</v>
      </c>
      <c r="C12" s="170"/>
      <c r="D12" s="332"/>
      <c r="E12" s="333"/>
      <c r="F12" s="171">
        <f>'Conguaglio 2022'!E44</f>
        <v>0</v>
      </c>
      <c r="G12" s="338"/>
      <c r="H12" s="339"/>
      <c r="I12" s="339"/>
      <c r="J12" s="22"/>
      <c r="K12" s="22"/>
    </row>
    <row r="13" spans="1:11" ht="15.75" thickBot="1" x14ac:dyDescent="0.3">
      <c r="A13" s="150" t="s">
        <v>35</v>
      </c>
      <c r="B13" s="150"/>
      <c r="C13" s="166">
        <f>C9-F9+C11-F11</f>
        <v>0</v>
      </c>
      <c r="D13" s="22"/>
      <c r="E13" s="238"/>
      <c r="F13" s="22"/>
      <c r="G13" s="22"/>
      <c r="H13" s="22"/>
      <c r="I13" s="22"/>
      <c r="J13" s="22"/>
      <c r="K13" s="22"/>
    </row>
    <row r="14" spans="1:11" ht="15.75" thickBot="1" x14ac:dyDescent="0.3">
      <c r="A14" s="150" t="s">
        <v>36</v>
      </c>
      <c r="B14" s="150"/>
      <c r="C14" s="151">
        <f>C10-F10+C12-F12</f>
        <v>0</v>
      </c>
      <c r="D14" s="22"/>
      <c r="E14" s="238"/>
      <c r="F14" s="22"/>
      <c r="G14" s="22"/>
      <c r="H14" s="22"/>
      <c r="I14" s="22"/>
      <c r="J14" s="22"/>
      <c r="K14" s="22"/>
    </row>
    <row r="15" spans="1:11" ht="15.75" thickBot="1" x14ac:dyDescent="0.3">
      <c r="A15" s="150" t="s">
        <v>37</v>
      </c>
      <c r="B15" s="150"/>
      <c r="C15" s="162">
        <f>C13*65+C14*130</f>
        <v>0</v>
      </c>
      <c r="D15" s="22"/>
      <c r="E15" s="238"/>
      <c r="F15" s="22"/>
      <c r="G15" s="22"/>
      <c r="H15" s="22"/>
      <c r="I15" s="22"/>
      <c r="J15" s="22"/>
      <c r="K15" s="22"/>
    </row>
    <row r="16" spans="1:11" ht="15.75" thickTop="1" x14ac:dyDescent="0.25">
      <c r="A16" s="150"/>
      <c r="B16" s="150"/>
      <c r="C16" s="152"/>
      <c r="D16" s="153" t="s">
        <v>89</v>
      </c>
      <c r="E16" s="12"/>
      <c r="F16" s="153"/>
      <c r="G16" s="153"/>
      <c r="H16" s="154">
        <f>F9+F10</f>
        <v>0</v>
      </c>
      <c r="I16" s="153" t="s">
        <v>38</v>
      </c>
      <c r="J16" s="153"/>
      <c r="K16" s="155">
        <f>(F9*65)+(F10*130)</f>
        <v>0</v>
      </c>
    </row>
    <row r="17" spans="1:11" x14ac:dyDescent="0.25">
      <c r="A17" s="150"/>
      <c r="B17" s="150"/>
      <c r="C17" s="152"/>
      <c r="D17" s="153" t="s">
        <v>90</v>
      </c>
      <c r="E17" s="12"/>
      <c r="F17" s="153"/>
      <c r="G17" s="22"/>
      <c r="H17" s="154">
        <f>F12+F11</f>
        <v>0</v>
      </c>
      <c r="I17" s="153" t="s">
        <v>38</v>
      </c>
      <c r="J17" s="153"/>
      <c r="K17" s="155">
        <f>(F11*65)+(F12*130)</f>
        <v>0</v>
      </c>
    </row>
    <row r="18" spans="1:11" x14ac:dyDescent="0.25">
      <c r="A18" s="22"/>
      <c r="B18" s="22"/>
      <c r="C18" s="238"/>
      <c r="D18" s="22"/>
      <c r="E18" s="238"/>
      <c r="F18" s="22"/>
      <c r="G18" s="22"/>
      <c r="H18" s="22"/>
      <c r="I18" s="22"/>
      <c r="J18" s="22"/>
      <c r="K18" s="22"/>
    </row>
    <row r="19" spans="1:11" x14ac:dyDescent="0.25">
      <c r="A19" s="22"/>
      <c r="B19" s="22"/>
      <c r="C19" s="238"/>
      <c r="D19" s="22"/>
      <c r="E19" s="238"/>
      <c r="F19" s="22"/>
      <c r="G19" s="22"/>
      <c r="H19" s="22"/>
      <c r="I19" s="22"/>
      <c r="J19" s="22"/>
      <c r="K19" s="22"/>
    </row>
    <row r="20" spans="1:11" x14ac:dyDescent="0.25">
      <c r="A20" s="149" t="s">
        <v>91</v>
      </c>
      <c r="B20" s="149"/>
      <c r="C20" s="12"/>
      <c r="D20" s="327"/>
      <c r="E20" s="327"/>
      <c r="F20" s="22"/>
      <c r="G20" s="22"/>
      <c r="H20" s="22"/>
      <c r="I20" s="22"/>
      <c r="J20" s="22"/>
      <c r="K20" s="22"/>
    </row>
    <row r="21" spans="1:11" x14ac:dyDescent="0.25">
      <c r="A21" s="160" t="s">
        <v>33</v>
      </c>
      <c r="B21" s="149"/>
      <c r="C21" s="12"/>
      <c r="D21" s="152"/>
      <c r="E21" s="152"/>
      <c r="F21" s="22"/>
      <c r="G21" s="22"/>
      <c r="H21" s="22"/>
      <c r="I21" s="22"/>
      <c r="J21" s="22"/>
      <c r="K21" s="22"/>
    </row>
    <row r="22" spans="1:11" ht="15.75" thickBot="1" x14ac:dyDescent="0.3">
      <c r="A22" s="160" t="s">
        <v>34</v>
      </c>
      <c r="B22" s="22"/>
      <c r="C22" s="238"/>
      <c r="D22" s="22"/>
      <c r="E22" s="238"/>
      <c r="F22" s="22"/>
      <c r="G22" s="22"/>
      <c r="H22" s="22"/>
      <c r="I22" s="22"/>
      <c r="J22" s="22"/>
      <c r="K22" s="22"/>
    </row>
    <row r="23" spans="1:11" ht="27.75" customHeight="1" thickBot="1" x14ac:dyDescent="0.3">
      <c r="A23" s="340" t="s">
        <v>53</v>
      </c>
      <c r="B23" s="167" t="s">
        <v>11</v>
      </c>
      <c r="C23" s="212"/>
      <c r="D23" s="342" t="s">
        <v>52</v>
      </c>
      <c r="E23" s="331"/>
      <c r="F23" s="217">
        <f>C9</f>
        <v>0</v>
      </c>
      <c r="G23" s="342" t="s">
        <v>92</v>
      </c>
      <c r="H23" s="331"/>
      <c r="I23" s="168">
        <f>F9</f>
        <v>0</v>
      </c>
      <c r="J23" s="149" t="s">
        <v>14</v>
      </c>
      <c r="K23" s="22"/>
    </row>
    <row r="24" spans="1:11" ht="27.75" customHeight="1" thickBot="1" x14ac:dyDescent="0.3">
      <c r="A24" s="341"/>
      <c r="B24" s="169" t="s">
        <v>12</v>
      </c>
      <c r="C24" s="170"/>
      <c r="D24" s="332"/>
      <c r="E24" s="333"/>
      <c r="F24" s="217">
        <f>C10</f>
        <v>0</v>
      </c>
      <c r="G24" s="332"/>
      <c r="H24" s="333"/>
      <c r="I24" s="168">
        <f>F10</f>
        <v>0</v>
      </c>
      <c r="J24" s="149"/>
      <c r="K24" s="22"/>
    </row>
    <row r="25" spans="1:11" ht="15.75" thickBot="1" x14ac:dyDescent="0.3">
      <c r="A25" s="150" t="s">
        <v>35</v>
      </c>
      <c r="B25" s="150"/>
      <c r="C25" s="172">
        <f>F23-I23</f>
        <v>0</v>
      </c>
      <c r="D25" s="22"/>
      <c r="E25" s="238"/>
      <c r="F25" s="22"/>
      <c r="G25" s="22"/>
      <c r="H25" s="22"/>
      <c r="I25" s="22"/>
      <c r="J25" s="22"/>
      <c r="K25" s="22"/>
    </row>
    <row r="26" spans="1:11" ht="15.75" thickBot="1" x14ac:dyDescent="0.3">
      <c r="A26" s="150" t="s">
        <v>36</v>
      </c>
      <c r="B26" s="150"/>
      <c r="C26" s="151">
        <f>F24-I24</f>
        <v>0</v>
      </c>
      <c r="D26" s="22"/>
      <c r="E26" s="238"/>
      <c r="F26" s="22"/>
      <c r="G26" s="22"/>
      <c r="H26" s="22"/>
      <c r="I26" s="22"/>
      <c r="J26" s="22"/>
      <c r="K26" s="22"/>
    </row>
    <row r="27" spans="1:11" ht="15.75" thickBot="1" x14ac:dyDescent="0.3">
      <c r="A27" s="150" t="s">
        <v>37</v>
      </c>
      <c r="B27" s="150"/>
      <c r="C27" s="162">
        <f>(C25*65)+(C26*130)</f>
        <v>0</v>
      </c>
      <c r="D27" s="22"/>
      <c r="E27" s="238"/>
      <c r="F27" s="22"/>
      <c r="G27" s="22"/>
      <c r="H27" s="22"/>
      <c r="I27" s="22"/>
      <c r="J27" s="22"/>
      <c r="K27" s="22"/>
    </row>
    <row r="28" spans="1:11" ht="15.75" thickTop="1" x14ac:dyDescent="0.25">
      <c r="A28" s="22"/>
      <c r="B28" s="22"/>
      <c r="C28" s="238"/>
      <c r="D28" s="153" t="s">
        <v>54</v>
      </c>
      <c r="E28" s="12"/>
      <c r="F28" s="153"/>
      <c r="G28" s="153"/>
      <c r="H28" s="154">
        <f>I23+I24</f>
        <v>0</v>
      </c>
      <c r="I28" s="153" t="s">
        <v>39</v>
      </c>
      <c r="J28" s="153" t="s">
        <v>40</v>
      </c>
      <c r="K28" s="155">
        <f>(I23*65)+(I24*130)</f>
        <v>0</v>
      </c>
    </row>
    <row r="29" spans="1:11" x14ac:dyDescent="0.25">
      <c r="A29" s="22"/>
      <c r="B29" s="22"/>
      <c r="C29" s="238"/>
      <c r="D29" s="153" t="s">
        <v>55</v>
      </c>
      <c r="E29" s="12"/>
      <c r="F29" s="153"/>
      <c r="G29" s="153"/>
      <c r="H29" s="154">
        <v>0</v>
      </c>
      <c r="I29" s="153"/>
      <c r="J29" s="153"/>
      <c r="K29" s="153"/>
    </row>
    <row r="30" spans="1:11" x14ac:dyDescent="0.25">
      <c r="A30" s="22"/>
      <c r="B30" s="22"/>
      <c r="C30" s="238"/>
      <c r="D30" s="22"/>
      <c r="E30" s="238"/>
      <c r="F30" s="22"/>
      <c r="G30" s="22"/>
      <c r="H30" s="22"/>
      <c r="I30" s="22"/>
      <c r="J30" s="22"/>
      <c r="K30" s="22"/>
    </row>
    <row r="31" spans="1:11" x14ac:dyDescent="0.25">
      <c r="A31" s="156" t="s">
        <v>93</v>
      </c>
      <c r="B31" s="156"/>
      <c r="C31" s="238"/>
      <c r="D31" s="22"/>
      <c r="E31" s="238"/>
      <c r="F31" s="22"/>
      <c r="G31" s="22"/>
      <c r="H31" s="22"/>
      <c r="I31" s="22"/>
      <c r="J31" s="22"/>
      <c r="K31" s="22"/>
    </row>
    <row r="32" spans="1:11" x14ac:dyDescent="0.25">
      <c r="A32" s="149"/>
      <c r="B32" s="149"/>
      <c r="C32" s="238"/>
      <c r="D32" s="22"/>
      <c r="E32" s="238"/>
      <c r="F32" s="22"/>
      <c r="G32" s="22"/>
      <c r="H32" s="22"/>
      <c r="I32" s="22"/>
      <c r="J32" s="22"/>
      <c r="K32" s="22"/>
    </row>
    <row r="33" spans="1:11" x14ac:dyDescent="0.25">
      <c r="A33" s="22" t="s">
        <v>94</v>
      </c>
      <c r="B33" s="22"/>
      <c r="C33" s="214">
        <f>C27</f>
        <v>0</v>
      </c>
      <c r="D33" s="22"/>
      <c r="E33" s="238"/>
      <c r="F33" s="22"/>
      <c r="G33" s="22"/>
      <c r="H33" s="22"/>
      <c r="I33" s="22"/>
      <c r="J33" s="22"/>
      <c r="K33" s="22"/>
    </row>
    <row r="34" spans="1:11" x14ac:dyDescent="0.25">
      <c r="A34" s="22" t="s">
        <v>95</v>
      </c>
      <c r="B34" s="22"/>
      <c r="C34" s="215">
        <f>C15</f>
        <v>0</v>
      </c>
      <c r="D34" s="22"/>
      <c r="E34" s="238"/>
      <c r="F34" s="22"/>
      <c r="G34" s="22"/>
      <c r="H34" s="22"/>
      <c r="I34" s="22"/>
      <c r="J34" s="22"/>
      <c r="K34" s="22"/>
    </row>
    <row r="35" spans="1:11" ht="15.75" thickBot="1" x14ac:dyDescent="0.3">
      <c r="A35" s="150" t="s">
        <v>26</v>
      </c>
      <c r="B35" s="150"/>
      <c r="C35" s="216">
        <f>SUM(C33:C34)</f>
        <v>0</v>
      </c>
      <c r="D35" s="22"/>
      <c r="E35" s="238"/>
      <c r="F35" s="22"/>
      <c r="G35" s="22"/>
      <c r="H35" s="22"/>
      <c r="I35" s="22"/>
      <c r="J35" s="22"/>
      <c r="K35" s="22"/>
    </row>
    <row r="36" spans="1:11" ht="15.75" thickTop="1" x14ac:dyDescent="0.25">
      <c r="A36" s="22"/>
      <c r="B36" s="22"/>
      <c r="C36" s="238"/>
      <c r="D36" s="22"/>
      <c r="E36" s="238"/>
      <c r="F36" s="22"/>
      <c r="G36" s="22"/>
      <c r="H36" s="22"/>
      <c r="I36" s="22"/>
      <c r="J36" s="22"/>
      <c r="K36" s="22"/>
    </row>
    <row r="37" spans="1:11" x14ac:dyDescent="0.25">
      <c r="A37" s="149"/>
      <c r="B37" s="149"/>
      <c r="C37" s="152"/>
      <c r="D37" s="22"/>
      <c r="E37" s="238"/>
      <c r="F37" s="22"/>
      <c r="G37" s="22"/>
      <c r="H37" s="22"/>
      <c r="I37" s="22"/>
      <c r="J37" s="22"/>
      <c r="K37" s="22"/>
    </row>
    <row r="38" spans="1:11" x14ac:dyDescent="0.25">
      <c r="A38" s="22"/>
      <c r="B38" s="22"/>
      <c r="C38" s="238"/>
      <c r="D38" s="22"/>
      <c r="E38" s="238"/>
      <c r="F38" s="22"/>
      <c r="G38" s="22"/>
      <c r="H38" s="22"/>
      <c r="I38" s="22"/>
      <c r="J38" s="22"/>
      <c r="K38" s="22"/>
    </row>
    <row r="39" spans="1:11" x14ac:dyDescent="0.25">
      <c r="A39" s="326" t="s">
        <v>23</v>
      </c>
      <c r="B39" s="326"/>
      <c r="C39" s="326"/>
      <c r="D39" s="326"/>
      <c r="E39" s="326"/>
      <c r="F39" s="326"/>
      <c r="G39" s="326"/>
      <c r="H39" s="326"/>
      <c r="I39" s="326"/>
      <c r="J39" s="22"/>
      <c r="K39" s="22"/>
    </row>
    <row r="40" spans="1:11" x14ac:dyDescent="0.25">
      <c r="A40" s="22"/>
      <c r="B40" s="22"/>
      <c r="C40" s="238"/>
      <c r="D40" s="22"/>
      <c r="E40" s="238"/>
      <c r="F40" s="22"/>
      <c r="G40" s="22"/>
      <c r="H40" s="22"/>
      <c r="I40" s="22"/>
      <c r="J40" s="22"/>
      <c r="K40" s="22"/>
    </row>
  </sheetData>
  <mergeCells count="12">
    <mergeCell ref="A39:I39"/>
    <mergeCell ref="D5:E5"/>
    <mergeCell ref="D20:E20"/>
    <mergeCell ref="A9:A10"/>
    <mergeCell ref="D9:E10"/>
    <mergeCell ref="A11:A12"/>
    <mergeCell ref="D11:E12"/>
    <mergeCell ref="G9:I10"/>
    <mergeCell ref="G11:I12"/>
    <mergeCell ref="A23:A24"/>
    <mergeCell ref="D23:E24"/>
    <mergeCell ref="G23:H24"/>
  </mergeCells>
  <printOptions horizontalCentered="1"/>
  <pageMargins left="0.14819444444444399" right="0.107777777777778" top="0.74803149606299202" bottom="0.74803149606299202" header="0.31496062992126" footer="0.31496062992126"/>
  <pageSetup paperSize="9" scale="97" orientation="portrait" r:id="rId1"/>
  <headerFooter>
    <oddHeader xml:space="preserve">&amp;C&amp;"-,Grassetto"&amp;12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8" style="2" customWidth="1"/>
    <col min="2" max="2" width="27.42578125" style="2" customWidth="1"/>
    <col min="3" max="3" width="9.42578125" style="2" customWidth="1"/>
    <col min="4" max="4" width="25.42578125" style="2" customWidth="1"/>
    <col min="5" max="6" width="10.28515625" style="3" customWidth="1"/>
    <col min="7" max="8" width="10.28515625" style="2" customWidth="1"/>
    <col min="9" max="9" width="10" style="3" customWidth="1"/>
    <col min="10" max="10" width="10.28515625" style="3" customWidth="1"/>
    <col min="11" max="11" width="18.7109375" style="2" customWidth="1"/>
    <col min="12" max="12" width="23.42578125" style="2" customWidth="1"/>
    <col min="13" max="16384" width="9.140625" style="2"/>
  </cols>
  <sheetData>
    <row r="1" spans="1:10" ht="69.75" customHeight="1" x14ac:dyDescent="0.25">
      <c r="A1" s="353" t="s">
        <v>41</v>
      </c>
      <c r="B1" s="355" t="s">
        <v>42</v>
      </c>
      <c r="C1" s="357" t="s">
        <v>43</v>
      </c>
      <c r="D1" s="351" t="s">
        <v>44</v>
      </c>
      <c r="E1" s="349" t="s">
        <v>96</v>
      </c>
      <c r="F1" s="350"/>
      <c r="G1" s="343" t="s">
        <v>56</v>
      </c>
      <c r="H1" s="344"/>
      <c r="I1" s="345" t="s">
        <v>97</v>
      </c>
      <c r="J1" s="346"/>
    </row>
    <row r="2" spans="1:10" ht="19.5" customHeight="1" thickBot="1" x14ac:dyDescent="0.3">
      <c r="A2" s="354"/>
      <c r="B2" s="356"/>
      <c r="C2" s="358"/>
      <c r="D2" s="352"/>
      <c r="E2" s="173" t="s">
        <v>11</v>
      </c>
      <c r="F2" s="174" t="s">
        <v>12</v>
      </c>
      <c r="G2" s="173" t="s">
        <v>11</v>
      </c>
      <c r="H2" s="219" t="s">
        <v>12</v>
      </c>
      <c r="I2" s="173" t="s">
        <v>11</v>
      </c>
      <c r="J2" s="174" t="s">
        <v>12</v>
      </c>
    </row>
    <row r="3" spans="1:10" x14ac:dyDescent="0.25">
      <c r="A3" s="108"/>
      <c r="B3" s="109"/>
      <c r="C3" s="109"/>
      <c r="D3" s="113"/>
      <c r="E3" s="110"/>
      <c r="F3" s="111"/>
      <c r="G3" s="128"/>
      <c r="H3" s="220"/>
      <c r="I3" s="228"/>
      <c r="J3" s="229"/>
    </row>
    <row r="4" spans="1:10" x14ac:dyDescent="0.25">
      <c r="A4" s="100"/>
      <c r="B4" s="4"/>
      <c r="C4" s="4"/>
      <c r="D4" s="90"/>
      <c r="E4" s="95"/>
      <c r="F4" s="94"/>
      <c r="G4" s="129"/>
      <c r="H4" s="221"/>
      <c r="I4" s="225"/>
      <c r="J4" s="226"/>
    </row>
    <row r="5" spans="1:10" x14ac:dyDescent="0.25">
      <c r="A5" s="100"/>
      <c r="B5" s="4"/>
      <c r="C5" s="4"/>
      <c r="D5" s="90"/>
      <c r="E5" s="95"/>
      <c r="F5" s="94"/>
      <c r="G5" s="129"/>
      <c r="H5" s="221"/>
      <c r="I5" s="225"/>
      <c r="J5" s="226"/>
    </row>
    <row r="6" spans="1:10" x14ac:dyDescent="0.25">
      <c r="A6" s="100"/>
      <c r="B6" s="4"/>
      <c r="C6" s="4"/>
      <c r="D6" s="90"/>
      <c r="E6" s="95"/>
      <c r="F6" s="94"/>
      <c r="G6" s="129"/>
      <c r="H6" s="221"/>
      <c r="I6" s="225"/>
      <c r="J6" s="226"/>
    </row>
    <row r="7" spans="1:10" x14ac:dyDescent="0.25">
      <c r="A7" s="100"/>
      <c r="B7" s="4"/>
      <c r="C7" s="4"/>
      <c r="D7" s="90"/>
      <c r="E7" s="95"/>
      <c r="F7" s="94"/>
      <c r="G7" s="129"/>
      <c r="H7" s="221"/>
      <c r="I7" s="225"/>
      <c r="J7" s="226"/>
    </row>
    <row r="8" spans="1:10" x14ac:dyDescent="0.25">
      <c r="A8" s="100"/>
      <c r="B8" s="4"/>
      <c r="C8" s="4"/>
      <c r="D8" s="90"/>
      <c r="E8" s="95"/>
      <c r="F8" s="94"/>
      <c r="G8" s="129"/>
      <c r="H8" s="221"/>
      <c r="I8" s="225"/>
      <c r="J8" s="226"/>
    </row>
    <row r="9" spans="1:10" x14ac:dyDescent="0.25">
      <c r="A9" s="100"/>
      <c r="B9" s="4"/>
      <c r="C9" s="4"/>
      <c r="D9" s="90"/>
      <c r="E9" s="95"/>
      <c r="F9" s="94"/>
      <c r="G9" s="129"/>
      <c r="H9" s="221"/>
      <c r="I9" s="225"/>
      <c r="J9" s="226"/>
    </row>
    <row r="10" spans="1:10" x14ac:dyDescent="0.25">
      <c r="A10" s="100"/>
      <c r="B10" s="4"/>
      <c r="C10" s="4"/>
      <c r="D10" s="90"/>
      <c r="E10" s="95"/>
      <c r="F10" s="94"/>
      <c r="G10" s="129"/>
      <c r="H10" s="221"/>
      <c r="I10" s="225"/>
      <c r="J10" s="226"/>
    </row>
    <row r="11" spans="1:10" x14ac:dyDescent="0.25">
      <c r="A11" s="100"/>
      <c r="B11" s="4"/>
      <c r="C11" s="4"/>
      <c r="D11" s="90"/>
      <c r="E11" s="95"/>
      <c r="F11" s="94"/>
      <c r="G11" s="129"/>
      <c r="H11" s="221"/>
      <c r="I11" s="225"/>
      <c r="J11" s="226"/>
    </row>
    <row r="12" spans="1:10" x14ac:dyDescent="0.25">
      <c r="A12" s="100"/>
      <c r="B12" s="4"/>
      <c r="C12" s="4"/>
      <c r="D12" s="90"/>
      <c r="E12" s="95"/>
      <c r="F12" s="94"/>
      <c r="G12" s="129"/>
      <c r="H12" s="221"/>
      <c r="I12" s="225"/>
      <c r="J12" s="226"/>
    </row>
    <row r="13" spans="1:10" x14ac:dyDescent="0.25">
      <c r="A13" s="100"/>
      <c r="B13" s="4"/>
      <c r="C13" s="4"/>
      <c r="D13" s="90"/>
      <c r="E13" s="95"/>
      <c r="F13" s="94"/>
      <c r="G13" s="129"/>
      <c r="H13" s="221"/>
      <c r="I13" s="225"/>
      <c r="J13" s="226"/>
    </row>
    <row r="14" spans="1:10" x14ac:dyDescent="0.25">
      <c r="A14" s="100"/>
      <c r="B14" s="4"/>
      <c r="C14" s="4"/>
      <c r="D14" s="90"/>
      <c r="E14" s="95"/>
      <c r="F14" s="94"/>
      <c r="G14" s="129"/>
      <c r="H14" s="221"/>
      <c r="I14" s="225"/>
      <c r="J14" s="226"/>
    </row>
    <row r="15" spans="1:10" x14ac:dyDescent="0.25">
      <c r="A15" s="100"/>
      <c r="B15" s="4"/>
      <c r="C15" s="4"/>
      <c r="D15" s="90"/>
      <c r="E15" s="95"/>
      <c r="F15" s="94"/>
      <c r="G15" s="129"/>
      <c r="H15" s="221"/>
      <c r="I15" s="225"/>
      <c r="J15" s="226"/>
    </row>
    <row r="16" spans="1:10" x14ac:dyDescent="0.25">
      <c r="A16" s="100"/>
      <c r="B16" s="4"/>
      <c r="C16" s="4"/>
      <c r="D16" s="90"/>
      <c r="E16" s="95"/>
      <c r="F16" s="94"/>
      <c r="G16" s="129"/>
      <c r="H16" s="221"/>
      <c r="I16" s="225"/>
      <c r="J16" s="226"/>
    </row>
    <row r="17" spans="1:10" x14ac:dyDescent="0.25">
      <c r="A17" s="100"/>
      <c r="B17" s="4"/>
      <c r="C17" s="4"/>
      <c r="D17" s="90"/>
      <c r="E17" s="95"/>
      <c r="F17" s="94"/>
      <c r="G17" s="129"/>
      <c r="H17" s="221"/>
      <c r="I17" s="225"/>
      <c r="J17" s="226"/>
    </row>
    <row r="18" spans="1:10" x14ac:dyDescent="0.25">
      <c r="A18" s="100"/>
      <c r="B18" s="4"/>
      <c r="C18" s="4"/>
      <c r="D18" s="90"/>
      <c r="E18" s="95"/>
      <c r="F18" s="94"/>
      <c r="G18" s="129"/>
      <c r="H18" s="221"/>
      <c r="I18" s="225"/>
      <c r="J18" s="226"/>
    </row>
    <row r="19" spans="1:10" x14ac:dyDescent="0.25">
      <c r="A19" s="101"/>
      <c r="B19" s="7"/>
      <c r="C19" s="7"/>
      <c r="D19" s="91"/>
      <c r="E19" s="96"/>
      <c r="F19" s="97"/>
      <c r="G19" s="130"/>
      <c r="H19" s="222"/>
      <c r="I19" s="225"/>
      <c r="J19" s="226"/>
    </row>
    <row r="20" spans="1:10" x14ac:dyDescent="0.25">
      <c r="A20" s="100"/>
      <c r="B20" s="4"/>
      <c r="C20" s="4"/>
      <c r="D20" s="89"/>
      <c r="E20" s="98"/>
      <c r="F20" s="94"/>
      <c r="G20" s="129"/>
      <c r="H20" s="221"/>
      <c r="I20" s="225"/>
      <c r="J20" s="226"/>
    </row>
    <row r="21" spans="1:10" x14ac:dyDescent="0.25">
      <c r="A21" s="100"/>
      <c r="B21" s="4"/>
      <c r="C21" s="4"/>
      <c r="D21" s="90"/>
      <c r="E21" s="95"/>
      <c r="F21" s="94"/>
      <c r="G21" s="129"/>
      <c r="H21" s="221"/>
      <c r="I21" s="225"/>
      <c r="J21" s="226"/>
    </row>
    <row r="22" spans="1:10" x14ac:dyDescent="0.25">
      <c r="A22" s="100"/>
      <c r="B22" s="4"/>
      <c r="C22" s="4"/>
      <c r="D22" s="90"/>
      <c r="E22" s="95"/>
      <c r="F22" s="94"/>
      <c r="G22" s="129"/>
      <c r="H22" s="221"/>
      <c r="I22" s="225"/>
      <c r="J22" s="226"/>
    </row>
    <row r="23" spans="1:10" x14ac:dyDescent="0.25">
      <c r="A23" s="100"/>
      <c r="B23" s="4"/>
      <c r="C23" s="4"/>
      <c r="D23" s="90"/>
      <c r="E23" s="95"/>
      <c r="F23" s="94"/>
      <c r="G23" s="129"/>
      <c r="H23" s="221"/>
      <c r="I23" s="225"/>
      <c r="J23" s="226"/>
    </row>
    <row r="24" spans="1:10" x14ac:dyDescent="0.25">
      <c r="A24" s="100"/>
      <c r="B24" s="4"/>
      <c r="C24" s="4"/>
      <c r="D24" s="90"/>
      <c r="E24" s="95"/>
      <c r="F24" s="94"/>
      <c r="G24" s="129"/>
      <c r="H24" s="221"/>
      <c r="I24" s="225"/>
      <c r="J24" s="226"/>
    </row>
    <row r="25" spans="1:10" x14ac:dyDescent="0.25">
      <c r="A25" s="100"/>
      <c r="B25" s="4"/>
      <c r="C25" s="4"/>
      <c r="D25" s="90"/>
      <c r="E25" s="95"/>
      <c r="F25" s="94"/>
      <c r="G25" s="129"/>
      <c r="H25" s="221"/>
      <c r="I25" s="225"/>
      <c r="J25" s="226"/>
    </row>
    <row r="26" spans="1:10" x14ac:dyDescent="0.25">
      <c r="A26" s="100"/>
      <c r="B26" s="4"/>
      <c r="C26" s="4"/>
      <c r="D26" s="90"/>
      <c r="E26" s="95"/>
      <c r="F26" s="94"/>
      <c r="G26" s="129"/>
      <c r="H26" s="221"/>
      <c r="I26" s="225"/>
      <c r="J26" s="226"/>
    </row>
    <row r="27" spans="1:10" ht="15.75" thickBot="1" x14ac:dyDescent="0.3">
      <c r="A27" s="102"/>
      <c r="B27" s="103"/>
      <c r="C27" s="103"/>
      <c r="D27" s="104"/>
      <c r="E27" s="105"/>
      <c r="F27" s="106"/>
      <c r="G27" s="175"/>
      <c r="H27" s="223"/>
      <c r="I27" s="227"/>
      <c r="J27" s="106"/>
    </row>
    <row r="28" spans="1:10" ht="15.75" thickBot="1" x14ac:dyDescent="0.3">
      <c r="A28" s="347" t="s">
        <v>8</v>
      </c>
      <c r="B28" s="348"/>
      <c r="C28" s="240"/>
      <c r="D28" s="92"/>
      <c r="E28" s="87">
        <f>COUNTA(E3:E26)</f>
        <v>0</v>
      </c>
      <c r="F28" s="8">
        <f>COUNTA(F3:F26)</f>
        <v>0</v>
      </c>
      <c r="G28" s="8">
        <f>COUNTA(G3:G27)</f>
        <v>0</v>
      </c>
      <c r="H28" s="8">
        <f>COUNTA(H3:H27)</f>
        <v>0</v>
      </c>
      <c r="I28" s="224">
        <f>COUNTA(I3:I27)</f>
        <v>0</v>
      </c>
      <c r="J28" s="224">
        <f>COUNTA(J3:J27)</f>
        <v>0</v>
      </c>
    </row>
  </sheetData>
  <mergeCells count="8">
    <mergeCell ref="G1:H1"/>
    <mergeCell ref="I1:J1"/>
    <mergeCell ref="A28:B28"/>
    <mergeCell ref="E1:F1"/>
    <mergeCell ref="D1:D2"/>
    <mergeCell ref="A1:A2"/>
    <mergeCell ref="B1:B2"/>
    <mergeCell ref="C1:C2"/>
  </mergeCells>
  <printOptions horizontalCentered="1"/>
  <pageMargins left="0.23958333333333334" right="0.25" top="1.0236220472440944" bottom="0.55118110236220474" header="0.19685039370078741" footer="0.31496062992125984"/>
  <pageSetup paperSize="9" orientation="landscape" r:id="rId1"/>
  <headerFooter>
    <oddHeader>&amp;C&amp;"Imprint MT Shadow,Grassetto"&amp;12
PROSPETTO DELLE QUOTE NON RISCOSSE 
DAGLI ISCRITTI CANCELLATI NELL'ANNO 2021
&amp;R&amp;"Imprint MT Shadow,Corsivo"Allegato A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topLeftCell="A4" zoomScaleNormal="100" workbookViewId="0">
      <selection activeCell="A17" sqref="A17:A18"/>
    </sheetView>
  </sheetViews>
  <sheetFormatPr defaultColWidth="9.140625" defaultRowHeight="15" x14ac:dyDescent="0.25"/>
  <cols>
    <col min="1" max="1" width="9.140625" style="2"/>
    <col min="2" max="2" width="27.42578125" style="2" customWidth="1"/>
    <col min="3" max="3" width="9.7109375" style="2" customWidth="1"/>
    <col min="4" max="4" width="10.28515625" style="2" customWidth="1"/>
    <col min="5" max="5" width="21" style="2" customWidth="1"/>
    <col min="6" max="6" width="27.28515625" style="3" customWidth="1"/>
    <col min="7" max="7" width="18.7109375" style="3" customWidth="1"/>
    <col min="8" max="16384" width="9.140625" style="2"/>
  </cols>
  <sheetData>
    <row r="1" spans="1:7" ht="32.25" customHeight="1" thickBot="1" x14ac:dyDescent="0.3">
      <c r="A1" s="5" t="s">
        <v>98</v>
      </c>
    </row>
    <row r="2" spans="1:7" ht="26.25" customHeight="1" x14ac:dyDescent="0.25">
      <c r="A2" s="369" t="s">
        <v>41</v>
      </c>
      <c r="B2" s="367" t="s">
        <v>42</v>
      </c>
      <c r="C2" s="349" t="s">
        <v>45</v>
      </c>
      <c r="D2" s="350"/>
      <c r="E2" s="364" t="s">
        <v>46</v>
      </c>
      <c r="F2" s="343" t="s">
        <v>47</v>
      </c>
      <c r="G2" s="364" t="s">
        <v>48</v>
      </c>
    </row>
    <row r="3" spans="1:7" ht="21" customHeight="1" thickBot="1" x14ac:dyDescent="0.3">
      <c r="A3" s="370"/>
      <c r="B3" s="368"/>
      <c r="C3" s="173" t="s">
        <v>11</v>
      </c>
      <c r="D3" s="174" t="s">
        <v>12</v>
      </c>
      <c r="E3" s="365"/>
      <c r="F3" s="366"/>
      <c r="G3" s="365"/>
    </row>
    <row r="4" spans="1:7" x14ac:dyDescent="0.25">
      <c r="A4" s="178"/>
      <c r="B4" s="120"/>
      <c r="C4" s="108"/>
      <c r="D4" s="176"/>
      <c r="E4" s="120"/>
      <c r="F4" s="181"/>
      <c r="G4" s="112"/>
    </row>
    <row r="5" spans="1:7" x14ac:dyDescent="0.25">
      <c r="A5" s="179"/>
      <c r="B5" s="121"/>
      <c r="C5" s="100"/>
      <c r="D5" s="114"/>
      <c r="E5" s="121"/>
      <c r="F5" s="182"/>
      <c r="G5" s="99"/>
    </row>
    <row r="6" spans="1:7" x14ac:dyDescent="0.25">
      <c r="A6" s="179"/>
      <c r="B6" s="121"/>
      <c r="C6" s="100"/>
      <c r="D6" s="114"/>
      <c r="E6" s="121"/>
      <c r="F6" s="182"/>
      <c r="G6" s="99"/>
    </row>
    <row r="7" spans="1:7" x14ac:dyDescent="0.25">
      <c r="A7" s="179"/>
      <c r="B7" s="121"/>
      <c r="C7" s="100"/>
      <c r="D7" s="114"/>
      <c r="E7" s="121"/>
      <c r="F7" s="182"/>
      <c r="G7" s="99"/>
    </row>
    <row r="8" spans="1:7" x14ac:dyDescent="0.25">
      <c r="A8" s="179"/>
      <c r="B8" s="121"/>
      <c r="C8" s="100"/>
      <c r="D8" s="114"/>
      <c r="E8" s="121"/>
      <c r="F8" s="182"/>
      <c r="G8" s="99"/>
    </row>
    <row r="9" spans="1:7" x14ac:dyDescent="0.25">
      <c r="A9" s="179"/>
      <c r="B9" s="121"/>
      <c r="C9" s="100"/>
      <c r="D9" s="114"/>
      <c r="E9" s="121"/>
      <c r="F9" s="182"/>
      <c r="G9" s="99"/>
    </row>
    <row r="10" spans="1:7" x14ac:dyDescent="0.25">
      <c r="A10" s="179"/>
      <c r="B10" s="121"/>
      <c r="C10" s="100"/>
      <c r="D10" s="114"/>
      <c r="E10" s="121"/>
      <c r="F10" s="182"/>
      <c r="G10" s="99"/>
    </row>
    <row r="11" spans="1:7" x14ac:dyDescent="0.25">
      <c r="A11" s="179"/>
      <c r="B11" s="121"/>
      <c r="C11" s="100"/>
      <c r="D11" s="114"/>
      <c r="E11" s="121"/>
      <c r="F11" s="182"/>
      <c r="G11" s="99"/>
    </row>
    <row r="12" spans="1:7" x14ac:dyDescent="0.25">
      <c r="A12" s="179"/>
      <c r="B12" s="121"/>
      <c r="C12" s="100"/>
      <c r="D12" s="114"/>
      <c r="E12" s="121"/>
      <c r="F12" s="182"/>
      <c r="G12" s="99"/>
    </row>
    <row r="13" spans="1:7" ht="15.75" thickBot="1" x14ac:dyDescent="0.3">
      <c r="A13" s="180"/>
      <c r="B13" s="122"/>
      <c r="C13" s="102"/>
      <c r="D13" s="115"/>
      <c r="E13" s="127"/>
      <c r="F13" s="183"/>
      <c r="G13" s="107"/>
    </row>
    <row r="14" spans="1:7" ht="15.75" thickBot="1" x14ac:dyDescent="0.3">
      <c r="A14" s="359" t="s">
        <v>8</v>
      </c>
      <c r="B14" s="360"/>
      <c r="C14" s="241">
        <f>COUNTA(C4:C13)</f>
        <v>0</v>
      </c>
      <c r="D14" s="116">
        <f>COUNTA(D4:D13)</f>
        <v>0</v>
      </c>
      <c r="E14" s="117">
        <f>COUNTA(E4:E13)</f>
        <v>0</v>
      </c>
      <c r="F14" s="6"/>
      <c r="G14" s="6"/>
    </row>
    <row r="15" spans="1:7" x14ac:dyDescent="0.25">
      <c r="A15" s="210"/>
      <c r="B15" s="210"/>
      <c r="C15" s="210"/>
      <c r="D15" s="210"/>
      <c r="E15" s="211"/>
      <c r="F15" s="6"/>
      <c r="G15" s="6"/>
    </row>
    <row r="16" spans="1:7" ht="35.25" customHeight="1" thickBot="1" x14ac:dyDescent="0.3">
      <c r="A16" s="5" t="s">
        <v>99</v>
      </c>
      <c r="F16" s="6"/>
      <c r="G16" s="6"/>
    </row>
    <row r="17" spans="1:7" ht="26.25" customHeight="1" x14ac:dyDescent="0.25">
      <c r="A17" s="369" t="s">
        <v>49</v>
      </c>
      <c r="B17" s="367" t="s">
        <v>42</v>
      </c>
      <c r="C17" s="363" t="s">
        <v>45</v>
      </c>
      <c r="D17" s="350"/>
      <c r="E17" s="364" t="s">
        <v>46</v>
      </c>
      <c r="F17" s="343" t="s">
        <v>50</v>
      </c>
      <c r="G17" s="364" t="s">
        <v>48</v>
      </c>
    </row>
    <row r="18" spans="1:7" ht="18" customHeight="1" thickBot="1" x14ac:dyDescent="0.3">
      <c r="A18" s="370"/>
      <c r="B18" s="368"/>
      <c r="C18" s="177" t="s">
        <v>11</v>
      </c>
      <c r="D18" s="161" t="s">
        <v>12</v>
      </c>
      <c r="E18" s="365"/>
      <c r="F18" s="366"/>
      <c r="G18" s="365"/>
    </row>
    <row r="19" spans="1:7" x14ac:dyDescent="0.25">
      <c r="A19" s="184"/>
      <c r="B19" s="125"/>
      <c r="C19" s="188"/>
      <c r="D19" s="124"/>
      <c r="E19" s="125"/>
      <c r="F19" s="185"/>
      <c r="G19" s="191"/>
    </row>
    <row r="20" spans="1:7" x14ac:dyDescent="0.25">
      <c r="A20" s="179"/>
      <c r="B20" s="121"/>
      <c r="C20" s="189"/>
      <c r="D20" s="114"/>
      <c r="E20" s="121"/>
      <c r="F20" s="182"/>
      <c r="G20" s="99"/>
    </row>
    <row r="21" spans="1:7" x14ac:dyDescent="0.25">
      <c r="A21" s="179"/>
      <c r="B21" s="121"/>
      <c r="C21" s="189"/>
      <c r="D21" s="114"/>
      <c r="E21" s="121"/>
      <c r="F21" s="182"/>
      <c r="G21" s="99"/>
    </row>
    <row r="22" spans="1:7" x14ac:dyDescent="0.25">
      <c r="A22" s="179"/>
      <c r="B22" s="121"/>
      <c r="C22" s="189"/>
      <c r="D22" s="114"/>
      <c r="E22" s="121"/>
      <c r="F22" s="182"/>
      <c r="G22" s="99"/>
    </row>
    <row r="23" spans="1:7" x14ac:dyDescent="0.25">
      <c r="A23" s="179"/>
      <c r="B23" s="121"/>
      <c r="C23" s="189"/>
      <c r="D23" s="114"/>
      <c r="E23" s="121"/>
      <c r="F23" s="182"/>
      <c r="G23" s="99"/>
    </row>
    <row r="24" spans="1:7" x14ac:dyDescent="0.25">
      <c r="A24" s="179"/>
      <c r="B24" s="121"/>
      <c r="C24" s="189"/>
      <c r="D24" s="114"/>
      <c r="E24" s="121"/>
      <c r="F24" s="182"/>
      <c r="G24" s="99"/>
    </row>
    <row r="25" spans="1:7" x14ac:dyDescent="0.25">
      <c r="A25" s="179"/>
      <c r="B25" s="121"/>
      <c r="C25" s="189"/>
      <c r="D25" s="114"/>
      <c r="E25" s="121"/>
      <c r="F25" s="182"/>
      <c r="G25" s="99"/>
    </row>
    <row r="26" spans="1:7" x14ac:dyDescent="0.25">
      <c r="A26" s="179"/>
      <c r="B26" s="121"/>
      <c r="C26" s="189"/>
      <c r="D26" s="114"/>
      <c r="E26" s="121"/>
      <c r="F26" s="182"/>
      <c r="G26" s="99"/>
    </row>
    <row r="27" spans="1:7" x14ac:dyDescent="0.25">
      <c r="A27" s="179"/>
      <c r="B27" s="121"/>
      <c r="C27" s="189"/>
      <c r="D27" s="114"/>
      <c r="E27" s="121"/>
      <c r="F27" s="186"/>
      <c r="G27" s="192"/>
    </row>
    <row r="28" spans="1:7" ht="15.75" thickBot="1" x14ac:dyDescent="0.3">
      <c r="A28" s="180"/>
      <c r="B28" s="122"/>
      <c r="C28" s="190"/>
      <c r="D28" s="115"/>
      <c r="E28" s="122"/>
      <c r="F28" s="187"/>
      <c r="G28" s="193"/>
    </row>
    <row r="29" spans="1:7" ht="15.75" thickBot="1" x14ac:dyDescent="0.3">
      <c r="A29" s="361" t="s">
        <v>26</v>
      </c>
      <c r="B29" s="362"/>
      <c r="C29" s="241">
        <f>COUNTA(C19:C28)</f>
        <v>0</v>
      </c>
      <c r="D29" s="116">
        <f>COUNTA(D19:D28)</f>
        <v>0</v>
      </c>
      <c r="E29" s="117">
        <f>COUNTA(E19:E28)</f>
        <v>0</v>
      </c>
      <c r="F29" s="6"/>
      <c r="G29" s="6"/>
    </row>
  </sheetData>
  <mergeCells count="14">
    <mergeCell ref="A14:B14"/>
    <mergeCell ref="A29:B29"/>
    <mergeCell ref="C2:D2"/>
    <mergeCell ref="C17:D17"/>
    <mergeCell ref="G2:G3"/>
    <mergeCell ref="F2:F3"/>
    <mergeCell ref="E2:E3"/>
    <mergeCell ref="B2:B3"/>
    <mergeCell ref="A2:A3"/>
    <mergeCell ref="G17:G18"/>
    <mergeCell ref="F17:F18"/>
    <mergeCell ref="E17:E18"/>
    <mergeCell ref="B17:B18"/>
    <mergeCell ref="A17:A18"/>
  </mergeCells>
  <printOptions horizontalCentered="1"/>
  <pageMargins left="0.31496062992125984" right="0.31496062992125984" top="0.70866141732283472" bottom="0.35433070866141736" header="0.23622047244094491" footer="0.31496062992125984"/>
  <pageSetup paperSize="9" orientation="landscape" r:id="rId1"/>
  <headerFooter>
    <oddHeader>&amp;C&amp;"Imprint MT Shadow,Grassetto"&amp;12
PROSPETTO DELLE QUOTE RISCOSSE DA ALTRI ORDINI
&amp;R&amp;"Imprint MT Shadow,Corsivo"Allegato B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zoomScaleNormal="100" workbookViewId="0">
      <selection activeCell="G43" sqref="G43"/>
    </sheetView>
  </sheetViews>
  <sheetFormatPr defaultColWidth="9.140625" defaultRowHeight="15" x14ac:dyDescent="0.25"/>
  <cols>
    <col min="1" max="1" width="8.28515625" style="2" customWidth="1"/>
    <col min="2" max="2" width="27.85546875" style="2" customWidth="1"/>
    <col min="3" max="3" width="9.42578125" style="2" customWidth="1"/>
    <col min="4" max="7" width="12" style="3" customWidth="1"/>
    <col min="8" max="16384" width="9.140625" style="2"/>
  </cols>
  <sheetData>
    <row r="1" spans="1:7" ht="62.25" customHeight="1" x14ac:dyDescent="0.25">
      <c r="A1" s="369" t="s">
        <v>41</v>
      </c>
      <c r="B1" s="367" t="s">
        <v>42</v>
      </c>
      <c r="C1" s="344" t="s">
        <v>46</v>
      </c>
      <c r="D1" s="345" t="s">
        <v>101</v>
      </c>
      <c r="E1" s="346"/>
      <c r="F1" s="363" t="s">
        <v>100</v>
      </c>
      <c r="G1" s="350"/>
    </row>
    <row r="2" spans="1:7" ht="20.25" customHeight="1" thickBot="1" x14ac:dyDescent="0.3">
      <c r="A2" s="370"/>
      <c r="B2" s="368"/>
      <c r="C2" s="371"/>
      <c r="D2" s="200" t="s">
        <v>11</v>
      </c>
      <c r="E2" s="201" t="s">
        <v>12</v>
      </c>
      <c r="F2" s="202" t="s">
        <v>11</v>
      </c>
      <c r="G2" s="201" t="s">
        <v>12</v>
      </c>
    </row>
    <row r="3" spans="1:7" x14ac:dyDescent="0.25">
      <c r="A3" s="178"/>
      <c r="B3" s="120"/>
      <c r="C3" s="195"/>
      <c r="D3" s="128"/>
      <c r="E3" s="123"/>
      <c r="F3" s="119"/>
      <c r="G3" s="111"/>
    </row>
    <row r="4" spans="1:7" x14ac:dyDescent="0.25">
      <c r="A4" s="179"/>
      <c r="B4" s="121"/>
      <c r="C4" s="196"/>
      <c r="D4" s="129"/>
      <c r="E4" s="94"/>
      <c r="F4" s="93"/>
      <c r="G4" s="94"/>
    </row>
    <row r="5" spans="1:7" x14ac:dyDescent="0.25">
      <c r="A5" s="179"/>
      <c r="B5" s="121"/>
      <c r="C5" s="196"/>
      <c r="D5" s="129"/>
      <c r="E5" s="94"/>
      <c r="F5" s="93"/>
      <c r="G5" s="94"/>
    </row>
    <row r="6" spans="1:7" x14ac:dyDescent="0.25">
      <c r="A6" s="179"/>
      <c r="B6" s="121"/>
      <c r="C6" s="196"/>
      <c r="D6" s="129"/>
      <c r="E6" s="94"/>
      <c r="F6" s="93"/>
      <c r="G6" s="94"/>
    </row>
    <row r="7" spans="1:7" x14ac:dyDescent="0.25">
      <c r="A7" s="179"/>
      <c r="B7" s="121"/>
      <c r="C7" s="196"/>
      <c r="D7" s="129"/>
      <c r="E7" s="94"/>
      <c r="F7" s="93"/>
      <c r="G7" s="94"/>
    </row>
    <row r="8" spans="1:7" x14ac:dyDescent="0.25">
      <c r="A8" s="179"/>
      <c r="B8" s="121"/>
      <c r="C8" s="196"/>
      <c r="D8" s="129"/>
      <c r="E8" s="94"/>
      <c r="F8" s="93"/>
      <c r="G8" s="94"/>
    </row>
    <row r="9" spans="1:7" x14ac:dyDescent="0.25">
      <c r="A9" s="179"/>
      <c r="B9" s="121"/>
      <c r="C9" s="196"/>
      <c r="D9" s="129"/>
      <c r="E9" s="94"/>
      <c r="F9" s="93"/>
      <c r="G9" s="94"/>
    </row>
    <row r="10" spans="1:7" x14ac:dyDescent="0.25">
      <c r="A10" s="179"/>
      <c r="B10" s="121"/>
      <c r="C10" s="196"/>
      <c r="D10" s="129"/>
      <c r="E10" s="94"/>
      <c r="F10" s="93"/>
      <c r="G10" s="94"/>
    </row>
    <row r="11" spans="1:7" x14ac:dyDescent="0.25">
      <c r="A11" s="179"/>
      <c r="B11" s="121"/>
      <c r="C11" s="196"/>
      <c r="D11" s="129"/>
      <c r="E11" s="94"/>
      <c r="F11" s="93"/>
      <c r="G11" s="94"/>
    </row>
    <row r="12" spans="1:7" x14ac:dyDescent="0.25">
      <c r="A12" s="179"/>
      <c r="B12" s="121"/>
      <c r="C12" s="196"/>
      <c r="D12" s="129"/>
      <c r="E12" s="94"/>
      <c r="F12" s="93"/>
      <c r="G12" s="94"/>
    </row>
    <row r="13" spans="1:7" x14ac:dyDescent="0.25">
      <c r="A13" s="179"/>
      <c r="B13" s="121"/>
      <c r="C13" s="196"/>
      <c r="D13" s="129"/>
      <c r="E13" s="94"/>
      <c r="F13" s="93"/>
      <c r="G13" s="94"/>
    </row>
    <row r="14" spans="1:7" x14ac:dyDescent="0.25">
      <c r="A14" s="179"/>
      <c r="B14" s="121"/>
      <c r="C14" s="196"/>
      <c r="D14" s="129"/>
      <c r="E14" s="94"/>
      <c r="F14" s="93"/>
      <c r="G14" s="94"/>
    </row>
    <row r="15" spans="1:7" x14ac:dyDescent="0.25">
      <c r="A15" s="179"/>
      <c r="B15" s="121"/>
      <c r="C15" s="196"/>
      <c r="D15" s="129"/>
      <c r="E15" s="94"/>
      <c r="F15" s="93"/>
      <c r="G15" s="94"/>
    </row>
    <row r="16" spans="1:7" x14ac:dyDescent="0.25">
      <c r="A16" s="179"/>
      <c r="B16" s="121"/>
      <c r="C16" s="196"/>
      <c r="D16" s="129"/>
      <c r="E16" s="94"/>
      <c r="F16" s="93"/>
      <c r="G16" s="94"/>
    </row>
    <row r="17" spans="1:7" x14ac:dyDescent="0.25">
      <c r="A17" s="179"/>
      <c r="B17" s="121"/>
      <c r="C17" s="196"/>
      <c r="D17" s="129"/>
      <c r="E17" s="94"/>
      <c r="F17" s="93"/>
      <c r="G17" s="94"/>
    </row>
    <row r="18" spans="1:7" x14ac:dyDescent="0.25">
      <c r="A18" s="179"/>
      <c r="B18" s="121"/>
      <c r="C18" s="196"/>
      <c r="D18" s="129"/>
      <c r="E18" s="94"/>
      <c r="F18" s="93"/>
      <c r="G18" s="94"/>
    </row>
    <row r="19" spans="1:7" x14ac:dyDescent="0.25">
      <c r="A19" s="179"/>
      <c r="B19" s="121"/>
      <c r="C19" s="196"/>
      <c r="D19" s="129"/>
      <c r="E19" s="94"/>
      <c r="F19" s="93"/>
      <c r="G19" s="94"/>
    </row>
    <row r="20" spans="1:7" x14ac:dyDescent="0.25">
      <c r="A20" s="179"/>
      <c r="B20" s="121"/>
      <c r="C20" s="196"/>
      <c r="D20" s="129"/>
      <c r="E20" s="94"/>
      <c r="F20" s="93"/>
      <c r="G20" s="94"/>
    </row>
    <row r="21" spans="1:7" x14ac:dyDescent="0.25">
      <c r="A21" s="179"/>
      <c r="B21" s="121"/>
      <c r="C21" s="196"/>
      <c r="D21" s="129"/>
      <c r="E21" s="94"/>
      <c r="F21" s="93"/>
      <c r="G21" s="94"/>
    </row>
    <row r="22" spans="1:7" x14ac:dyDescent="0.25">
      <c r="A22" s="179"/>
      <c r="B22" s="121"/>
      <c r="C22" s="196"/>
      <c r="D22" s="129"/>
      <c r="E22" s="94"/>
      <c r="F22" s="93"/>
      <c r="G22" s="94"/>
    </row>
    <row r="23" spans="1:7" x14ac:dyDescent="0.25">
      <c r="A23" s="179"/>
      <c r="B23" s="121"/>
      <c r="C23" s="196"/>
      <c r="D23" s="129"/>
      <c r="E23" s="94"/>
      <c r="F23" s="93"/>
      <c r="G23" s="94"/>
    </row>
    <row r="24" spans="1:7" x14ac:dyDescent="0.25">
      <c r="A24" s="179"/>
      <c r="B24" s="121"/>
      <c r="C24" s="196"/>
      <c r="D24" s="129"/>
      <c r="E24" s="94"/>
      <c r="F24" s="93"/>
      <c r="G24" s="94"/>
    </row>
    <row r="25" spans="1:7" x14ac:dyDescent="0.25">
      <c r="A25" s="179"/>
      <c r="B25" s="121"/>
      <c r="C25" s="196"/>
      <c r="D25" s="129"/>
      <c r="E25" s="94"/>
      <c r="F25" s="93"/>
      <c r="G25" s="94"/>
    </row>
    <row r="26" spans="1:7" x14ac:dyDescent="0.25">
      <c r="A26" s="179"/>
      <c r="B26" s="121"/>
      <c r="C26" s="196"/>
      <c r="D26" s="129"/>
      <c r="E26" s="94"/>
      <c r="F26" s="93"/>
      <c r="G26" s="94"/>
    </row>
    <row r="27" spans="1:7" x14ac:dyDescent="0.25">
      <c r="A27" s="179"/>
      <c r="B27" s="121"/>
      <c r="C27" s="196"/>
      <c r="D27" s="129"/>
      <c r="E27" s="94"/>
      <c r="F27" s="93"/>
      <c r="G27" s="94"/>
    </row>
    <row r="28" spans="1:7" x14ac:dyDescent="0.25">
      <c r="A28" s="179"/>
      <c r="B28" s="121"/>
      <c r="C28" s="196"/>
      <c r="D28" s="129"/>
      <c r="E28" s="94"/>
      <c r="F28" s="93"/>
      <c r="G28" s="94"/>
    </row>
    <row r="29" spans="1:7" x14ac:dyDescent="0.25">
      <c r="A29" s="179"/>
      <c r="B29" s="121"/>
      <c r="C29" s="196"/>
      <c r="D29" s="129"/>
      <c r="E29" s="94"/>
      <c r="F29" s="93"/>
      <c r="G29" s="94"/>
    </row>
    <row r="30" spans="1:7" x14ac:dyDescent="0.25">
      <c r="A30" s="179"/>
      <c r="B30" s="121"/>
      <c r="C30" s="196"/>
      <c r="D30" s="129"/>
      <c r="E30" s="94"/>
      <c r="F30" s="93"/>
      <c r="G30" s="94"/>
    </row>
    <row r="31" spans="1:7" x14ac:dyDescent="0.25">
      <c r="A31" s="179"/>
      <c r="B31" s="121"/>
      <c r="C31" s="196"/>
      <c r="D31" s="129"/>
      <c r="E31" s="94"/>
      <c r="F31" s="93"/>
      <c r="G31" s="94"/>
    </row>
    <row r="32" spans="1:7" x14ac:dyDescent="0.25">
      <c r="A32" s="179"/>
      <c r="B32" s="121"/>
      <c r="C32" s="196"/>
      <c r="D32" s="129"/>
      <c r="E32" s="94"/>
      <c r="F32" s="93"/>
      <c r="G32" s="94"/>
    </row>
    <row r="33" spans="1:7" x14ac:dyDescent="0.25">
      <c r="A33" s="179"/>
      <c r="B33" s="121"/>
      <c r="C33" s="196"/>
      <c r="D33" s="129"/>
      <c r="E33" s="94"/>
      <c r="F33" s="93"/>
      <c r="G33" s="94"/>
    </row>
    <row r="34" spans="1:7" x14ac:dyDescent="0.25">
      <c r="A34" s="179"/>
      <c r="B34" s="121"/>
      <c r="C34" s="196"/>
      <c r="D34" s="129"/>
      <c r="E34" s="94"/>
      <c r="F34" s="93"/>
      <c r="G34" s="94"/>
    </row>
    <row r="35" spans="1:7" x14ac:dyDescent="0.25">
      <c r="A35" s="179"/>
      <c r="B35" s="121"/>
      <c r="C35" s="196"/>
      <c r="D35" s="129"/>
      <c r="E35" s="94"/>
      <c r="F35" s="93"/>
      <c r="G35" s="94"/>
    </row>
    <row r="36" spans="1:7" x14ac:dyDescent="0.25">
      <c r="A36" s="179"/>
      <c r="B36" s="121"/>
      <c r="C36" s="196"/>
      <c r="D36" s="129"/>
      <c r="E36" s="94"/>
      <c r="F36" s="93"/>
      <c r="G36" s="94"/>
    </row>
    <row r="37" spans="1:7" x14ac:dyDescent="0.25">
      <c r="A37" s="179"/>
      <c r="B37" s="121"/>
      <c r="C37" s="196"/>
      <c r="D37" s="129"/>
      <c r="E37" s="94"/>
      <c r="F37" s="93"/>
      <c r="G37" s="94"/>
    </row>
    <row r="38" spans="1:7" x14ac:dyDescent="0.25">
      <c r="A38" s="179"/>
      <c r="B38" s="121"/>
      <c r="C38" s="196"/>
      <c r="D38" s="129"/>
      <c r="E38" s="94"/>
      <c r="F38" s="93"/>
      <c r="G38" s="94"/>
    </row>
    <row r="39" spans="1:7" x14ac:dyDescent="0.25">
      <c r="A39" s="179"/>
      <c r="B39" s="121"/>
      <c r="C39" s="196"/>
      <c r="D39" s="129"/>
      <c r="E39" s="94"/>
      <c r="F39" s="93"/>
      <c r="G39" s="94"/>
    </row>
    <row r="40" spans="1:7" x14ac:dyDescent="0.25">
      <c r="A40" s="179"/>
      <c r="B40" s="121"/>
      <c r="C40" s="196"/>
      <c r="D40" s="129"/>
      <c r="E40" s="94"/>
      <c r="F40" s="93"/>
      <c r="G40" s="94"/>
    </row>
    <row r="41" spans="1:7" x14ac:dyDescent="0.25">
      <c r="A41" s="179"/>
      <c r="B41" s="121"/>
      <c r="C41" s="196"/>
      <c r="D41" s="129"/>
      <c r="E41" s="94"/>
      <c r="F41" s="93"/>
      <c r="G41" s="94"/>
    </row>
    <row r="42" spans="1:7" ht="15.75" thickBot="1" x14ac:dyDescent="0.3">
      <c r="A42" s="194"/>
      <c r="B42" s="122"/>
      <c r="C42" s="197"/>
      <c r="D42" s="175"/>
      <c r="E42" s="118"/>
      <c r="F42" s="126"/>
      <c r="G42" s="118"/>
    </row>
    <row r="43" spans="1:7" ht="15.75" thickBot="1" x14ac:dyDescent="0.3">
      <c r="A43" s="347" t="s">
        <v>26</v>
      </c>
      <c r="B43" s="348"/>
      <c r="C43" s="348"/>
      <c r="D43" s="199">
        <f>COUNTA(D3:D42)</f>
        <v>0</v>
      </c>
      <c r="E43" s="198">
        <f>COUNTA(E3:E42)</f>
        <v>0</v>
      </c>
      <c r="F43" s="8">
        <f>COUNTA(F3:F42)</f>
        <v>0</v>
      </c>
      <c r="G43" s="8">
        <f>COUNTA(G3:G42)</f>
        <v>0</v>
      </c>
    </row>
  </sheetData>
  <mergeCells count="6">
    <mergeCell ref="A43:C43"/>
    <mergeCell ref="F1:G1"/>
    <mergeCell ref="C1:C2"/>
    <mergeCell ref="B1:B2"/>
    <mergeCell ref="A1:A2"/>
    <mergeCell ref="D1:E1"/>
  </mergeCells>
  <printOptions horizontalCentered="1"/>
  <pageMargins left="0.19685039370078741" right="0.19685039370078741" top="1.2204724409448819" bottom="0.74803149606299213" header="0.31496062992125984" footer="0.31496062992125984"/>
  <pageSetup paperSize="9" orientation="portrait" horizontalDpi="4294967295" verticalDpi="4294967295" r:id="rId1"/>
  <headerFooter>
    <oddHeader>&amp;C&amp;"-,Grassetto"&amp;12ELENCO ISCRITTI SOSPESI 
NELL'ANNO 2021
&amp;R&amp;"Imprint MT Shadow,Corsivo"Allegato C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6"/>
  <sheetViews>
    <sheetView zoomScaleNormal="100" workbookViewId="0">
      <selection activeCell="D2" sqref="D2"/>
    </sheetView>
  </sheetViews>
  <sheetFormatPr defaultColWidth="9.140625" defaultRowHeight="15" x14ac:dyDescent="0.25"/>
  <cols>
    <col min="1" max="1" width="9.140625" style="2"/>
    <col min="2" max="2" width="30.28515625" style="2" customWidth="1"/>
    <col min="3" max="3" width="9.42578125" style="2" customWidth="1"/>
    <col min="4" max="4" width="15.7109375" style="3" customWidth="1"/>
    <col min="5" max="5" width="15.7109375" style="2" customWidth="1"/>
    <col min="6" max="16384" width="9.140625" style="2"/>
  </cols>
  <sheetData>
    <row r="1" spans="1:5" ht="57" customHeight="1" x14ac:dyDescent="0.25">
      <c r="A1" s="369" t="s">
        <v>41</v>
      </c>
      <c r="B1" s="367" t="s">
        <v>42</v>
      </c>
      <c r="C1" s="344" t="s">
        <v>46</v>
      </c>
      <c r="D1" s="343" t="s">
        <v>102</v>
      </c>
      <c r="E1" s="372"/>
    </row>
    <row r="2" spans="1:5" ht="15.75" thickBot="1" x14ac:dyDescent="0.3">
      <c r="A2" s="370"/>
      <c r="B2" s="368"/>
      <c r="C2" s="371"/>
      <c r="D2" s="173" t="s">
        <v>11</v>
      </c>
      <c r="E2" s="174" t="s">
        <v>12</v>
      </c>
    </row>
    <row r="3" spans="1:5" x14ac:dyDescent="0.25">
      <c r="A3" s="178"/>
      <c r="B3" s="120"/>
      <c r="C3" s="195"/>
      <c r="D3" s="128"/>
      <c r="E3" s="133"/>
    </row>
    <row r="4" spans="1:5" x14ac:dyDescent="0.25">
      <c r="A4" s="179"/>
      <c r="B4" s="121"/>
      <c r="C4" s="196"/>
      <c r="D4" s="129"/>
      <c r="E4" s="134"/>
    </row>
    <row r="5" spans="1:5" x14ac:dyDescent="0.25">
      <c r="A5" s="179"/>
      <c r="B5" s="121"/>
      <c r="C5" s="196"/>
      <c r="D5" s="129"/>
      <c r="E5" s="134"/>
    </row>
    <row r="6" spans="1:5" x14ac:dyDescent="0.25">
      <c r="A6" s="179"/>
      <c r="B6" s="121"/>
      <c r="C6" s="196"/>
      <c r="D6" s="129"/>
      <c r="E6" s="134"/>
    </row>
    <row r="7" spans="1:5" x14ac:dyDescent="0.25">
      <c r="A7" s="179"/>
      <c r="B7" s="121"/>
      <c r="C7" s="196"/>
      <c r="D7" s="129"/>
      <c r="E7" s="134"/>
    </row>
    <row r="8" spans="1:5" x14ac:dyDescent="0.25">
      <c r="A8" s="179"/>
      <c r="B8" s="121"/>
      <c r="C8" s="196"/>
      <c r="D8" s="129"/>
      <c r="E8" s="134"/>
    </row>
    <row r="9" spans="1:5" x14ac:dyDescent="0.25">
      <c r="A9" s="179"/>
      <c r="B9" s="121"/>
      <c r="C9" s="196"/>
      <c r="D9" s="129"/>
      <c r="E9" s="134"/>
    </row>
    <row r="10" spans="1:5" x14ac:dyDescent="0.25">
      <c r="A10" s="179"/>
      <c r="B10" s="121"/>
      <c r="C10" s="196"/>
      <c r="D10" s="129"/>
      <c r="E10" s="134"/>
    </row>
    <row r="11" spans="1:5" x14ac:dyDescent="0.25">
      <c r="A11" s="179"/>
      <c r="B11" s="121"/>
      <c r="C11" s="196"/>
      <c r="D11" s="129"/>
      <c r="E11" s="134"/>
    </row>
    <row r="12" spans="1:5" x14ac:dyDescent="0.25">
      <c r="A12" s="179"/>
      <c r="B12" s="121"/>
      <c r="C12" s="196"/>
      <c r="D12" s="129"/>
      <c r="E12" s="134"/>
    </row>
    <row r="13" spans="1:5" x14ac:dyDescent="0.25">
      <c r="A13" s="179"/>
      <c r="B13" s="121"/>
      <c r="C13" s="196"/>
      <c r="D13" s="129"/>
      <c r="E13" s="134"/>
    </row>
    <row r="14" spans="1:5" x14ac:dyDescent="0.25">
      <c r="A14" s="179"/>
      <c r="B14" s="121"/>
      <c r="C14" s="196"/>
      <c r="D14" s="129"/>
      <c r="E14" s="134"/>
    </row>
    <row r="15" spans="1:5" x14ac:dyDescent="0.25">
      <c r="A15" s="179"/>
      <c r="B15" s="121"/>
      <c r="C15" s="196"/>
      <c r="D15" s="129"/>
      <c r="E15" s="134"/>
    </row>
    <row r="16" spans="1:5" x14ac:dyDescent="0.25">
      <c r="A16" s="179"/>
      <c r="B16" s="121"/>
      <c r="C16" s="196"/>
      <c r="D16" s="129"/>
      <c r="E16" s="134"/>
    </row>
    <row r="17" spans="1:5" x14ac:dyDescent="0.25">
      <c r="A17" s="179"/>
      <c r="B17" s="121"/>
      <c r="C17" s="196"/>
      <c r="D17" s="129"/>
      <c r="E17" s="134"/>
    </row>
    <row r="18" spans="1:5" x14ac:dyDescent="0.25">
      <c r="A18" s="194"/>
      <c r="B18" s="206"/>
      <c r="C18" s="197"/>
      <c r="D18" s="130"/>
      <c r="E18" s="134"/>
    </row>
    <row r="19" spans="1:5" x14ac:dyDescent="0.25">
      <c r="A19" s="179"/>
      <c r="B19" s="121"/>
      <c r="C19" s="196"/>
      <c r="D19" s="129"/>
      <c r="E19" s="134"/>
    </row>
    <row r="20" spans="1:5" x14ac:dyDescent="0.25">
      <c r="A20" s="179"/>
      <c r="B20" s="121"/>
      <c r="C20" s="196"/>
      <c r="D20" s="129"/>
      <c r="E20" s="134"/>
    </row>
    <row r="21" spans="1:5" x14ac:dyDescent="0.25">
      <c r="A21" s="179"/>
      <c r="B21" s="121"/>
      <c r="C21" s="196"/>
      <c r="D21" s="129"/>
      <c r="E21" s="134"/>
    </row>
    <row r="22" spans="1:5" x14ac:dyDescent="0.25">
      <c r="A22" s="179"/>
      <c r="B22" s="121"/>
      <c r="C22" s="196"/>
      <c r="D22" s="129"/>
      <c r="E22" s="134"/>
    </row>
    <row r="23" spans="1:5" x14ac:dyDescent="0.25">
      <c r="A23" s="179"/>
      <c r="B23" s="121"/>
      <c r="C23" s="196"/>
      <c r="D23" s="129"/>
      <c r="E23" s="134"/>
    </row>
    <row r="24" spans="1:5" x14ac:dyDescent="0.25">
      <c r="A24" s="179"/>
      <c r="B24" s="121"/>
      <c r="C24" s="196"/>
      <c r="D24" s="129"/>
      <c r="E24" s="134"/>
    </row>
    <row r="25" spans="1:5" x14ac:dyDescent="0.25">
      <c r="A25" s="179"/>
      <c r="B25" s="121"/>
      <c r="C25" s="196"/>
      <c r="D25" s="129"/>
      <c r="E25" s="134"/>
    </row>
    <row r="26" spans="1:5" x14ac:dyDescent="0.25">
      <c r="A26" s="179"/>
      <c r="B26" s="121"/>
      <c r="C26" s="196"/>
      <c r="D26" s="129"/>
      <c r="E26" s="134"/>
    </row>
    <row r="27" spans="1:5" x14ac:dyDescent="0.25">
      <c r="A27" s="179"/>
      <c r="B27" s="121"/>
      <c r="C27" s="196"/>
      <c r="D27" s="129"/>
      <c r="E27" s="134"/>
    </row>
    <row r="28" spans="1:5" x14ac:dyDescent="0.25">
      <c r="A28" s="179"/>
      <c r="B28" s="121"/>
      <c r="C28" s="196"/>
      <c r="D28" s="129"/>
      <c r="E28" s="134"/>
    </row>
    <row r="29" spans="1:5" x14ac:dyDescent="0.25">
      <c r="A29" s="179"/>
      <c r="B29" s="121"/>
      <c r="C29" s="196"/>
      <c r="D29" s="129"/>
      <c r="E29" s="134"/>
    </row>
    <row r="30" spans="1:5" x14ac:dyDescent="0.25">
      <c r="A30" s="179"/>
      <c r="B30" s="121"/>
      <c r="C30" s="196"/>
      <c r="D30" s="129"/>
      <c r="E30" s="134"/>
    </row>
    <row r="31" spans="1:5" x14ac:dyDescent="0.25">
      <c r="A31" s="179"/>
      <c r="B31" s="121"/>
      <c r="C31" s="196"/>
      <c r="D31" s="129"/>
      <c r="E31" s="134"/>
    </row>
    <row r="32" spans="1:5" x14ac:dyDescent="0.25">
      <c r="A32" s="179"/>
      <c r="B32" s="121"/>
      <c r="C32" s="196"/>
      <c r="D32" s="129"/>
      <c r="E32" s="134"/>
    </row>
    <row r="33" spans="1:5" x14ac:dyDescent="0.25">
      <c r="A33" s="179"/>
      <c r="B33" s="121"/>
      <c r="C33" s="196"/>
      <c r="D33" s="129"/>
      <c r="E33" s="134"/>
    </row>
    <row r="34" spans="1:5" x14ac:dyDescent="0.25">
      <c r="A34" s="179"/>
      <c r="B34" s="121"/>
      <c r="C34" s="196"/>
      <c r="D34" s="129"/>
      <c r="E34" s="134"/>
    </row>
    <row r="35" spans="1:5" x14ac:dyDescent="0.25">
      <c r="A35" s="179"/>
      <c r="B35" s="121"/>
      <c r="C35" s="196"/>
      <c r="D35" s="129"/>
      <c r="E35" s="134"/>
    </row>
    <row r="36" spans="1:5" x14ac:dyDescent="0.25">
      <c r="A36" s="179"/>
      <c r="B36" s="121"/>
      <c r="C36" s="196"/>
      <c r="D36" s="129"/>
      <c r="E36" s="134"/>
    </row>
    <row r="37" spans="1:5" x14ac:dyDescent="0.25">
      <c r="A37" s="179"/>
      <c r="B37" s="121"/>
      <c r="C37" s="196"/>
      <c r="D37" s="129"/>
      <c r="E37" s="134"/>
    </row>
    <row r="38" spans="1:5" x14ac:dyDescent="0.25">
      <c r="A38" s="179"/>
      <c r="B38" s="121"/>
      <c r="C38" s="196"/>
      <c r="D38" s="129"/>
      <c r="E38" s="134"/>
    </row>
    <row r="39" spans="1:5" x14ac:dyDescent="0.25">
      <c r="A39" s="179"/>
      <c r="B39" s="121"/>
      <c r="C39" s="196"/>
      <c r="D39" s="129"/>
      <c r="E39" s="134"/>
    </row>
    <row r="40" spans="1:5" x14ac:dyDescent="0.25">
      <c r="A40" s="179"/>
      <c r="B40" s="121"/>
      <c r="C40" s="196"/>
      <c r="D40" s="129"/>
      <c r="E40" s="134"/>
    </row>
    <row r="41" spans="1:5" x14ac:dyDescent="0.25">
      <c r="A41" s="179"/>
      <c r="B41" s="121"/>
      <c r="C41" s="196"/>
      <c r="D41" s="129"/>
      <c r="E41" s="134"/>
    </row>
    <row r="42" spans="1:5" x14ac:dyDescent="0.25">
      <c r="A42" s="179"/>
      <c r="B42" s="121"/>
      <c r="C42" s="196"/>
      <c r="D42" s="131"/>
      <c r="E42" s="134"/>
    </row>
    <row r="43" spans="1:5" x14ac:dyDescent="0.25">
      <c r="A43" s="179"/>
      <c r="B43" s="121"/>
      <c r="C43" s="196"/>
      <c r="D43" s="131"/>
      <c r="E43" s="134"/>
    </row>
    <row r="44" spans="1:5" x14ac:dyDescent="0.25">
      <c r="A44" s="179"/>
      <c r="B44" s="121"/>
      <c r="C44" s="196"/>
      <c r="D44" s="131"/>
      <c r="E44" s="134"/>
    </row>
    <row r="45" spans="1:5" ht="15.75" thickBot="1" x14ac:dyDescent="0.3">
      <c r="A45" s="180"/>
      <c r="B45" s="122"/>
      <c r="C45" s="205"/>
      <c r="D45" s="132"/>
      <c r="E45" s="135"/>
    </row>
    <row r="46" spans="1:5" ht="15.75" thickBot="1" x14ac:dyDescent="0.3">
      <c r="A46" s="347" t="s">
        <v>26</v>
      </c>
      <c r="B46" s="348"/>
      <c r="C46" s="373"/>
      <c r="D46" s="88">
        <f>COUNTA(D3:D45)</f>
        <v>0</v>
      </c>
      <c r="E46" s="8">
        <f>COUNTA(E3:E45)</f>
        <v>0</v>
      </c>
    </row>
  </sheetData>
  <mergeCells count="5">
    <mergeCell ref="D1:E1"/>
    <mergeCell ref="C1:C2"/>
    <mergeCell ref="B1:B2"/>
    <mergeCell ref="A1:A2"/>
    <mergeCell ref="A46:C46"/>
  </mergeCells>
  <printOptions horizontalCentered="1"/>
  <pageMargins left="0.70866141732283472" right="0.70866141732283472" top="1.1100000000000001" bottom="0.55000000000000004" header="0.17" footer="0.31496062992125984"/>
  <pageSetup paperSize="9" orientation="portrait" r:id="rId1"/>
  <headerFooter>
    <oddHeader>&amp;C&amp;"Imprint MT Shadow,Grassetto"&amp;12ELENCO DEGLI ISCRITTI PER I QUALI E' STATO 
AVVIATO
 IL PROCEDIMENTO DISCIPLINARE NELL'ANNO 2021
 &amp;R&amp;"Imprint MT Shadow,Corsivo"Allegato D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5ac2abd-8607-4000-bac3-714b562db7e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54A598F237BC48B47B54E81EE5850A" ma:contentTypeVersion="11" ma:contentTypeDescription="Creare un nuovo documento." ma:contentTypeScope="" ma:versionID="208aa01c22916bf2fc6251bd684ffdcd">
  <xsd:schema xmlns:xsd="http://www.w3.org/2001/XMLSchema" xmlns:xs="http://www.w3.org/2001/XMLSchema" xmlns:p="http://schemas.microsoft.com/office/2006/metadata/properties" xmlns:ns2="814cb278-e3b4-419f-85a1-ed6ba8dd48f5" xmlns:ns3="25ac2abd-8607-4000-bac3-714b562db7e6" targetNamespace="http://schemas.microsoft.com/office/2006/metadata/properties" ma:root="true" ma:fieldsID="375ffaa9e8e5ea36c4a7a9f1835b9a97" ns2:_="" ns3:_="">
    <xsd:import namespace="814cb278-e3b4-419f-85a1-ed6ba8dd48f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cb278-e3b4-419f-85a1-ed6ba8dd4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428E8-1FBE-46B4-8472-552BABC0B929}">
  <ds:schemaRefs>
    <ds:schemaRef ds:uri="http://schemas.microsoft.com/office/2006/metadata/properties"/>
    <ds:schemaRef ds:uri="http://schemas.microsoft.com/office/infopath/2007/PartnerControls"/>
    <ds:schemaRef ds:uri="25ac2abd-8607-4000-bac3-714b562db7e6"/>
  </ds:schemaRefs>
</ds:datastoreItem>
</file>

<file path=customXml/itemProps2.xml><?xml version="1.0" encoding="utf-8"?>
<ds:datastoreItem xmlns:ds="http://schemas.openxmlformats.org/officeDocument/2006/customXml" ds:itemID="{33969D1F-A9A4-4E3E-95E8-6AF21069D7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93C83-205C-4F53-8CEF-2A0C15C0B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cb278-e3b4-419f-85a1-ed6ba8dd48f5"/>
    <ds:schemaRef ds:uri="25ac2abd-8607-4000-bac3-714b562d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Conguaglio 2022</vt:lpstr>
      <vt:lpstr>Gestione dei residui</vt:lpstr>
      <vt:lpstr>Allegato A-Cancellati</vt:lpstr>
      <vt:lpstr>Allegato B-Trasferimenti</vt:lpstr>
      <vt:lpstr>Allegato C - Sospesi anno 2022</vt:lpstr>
      <vt:lpstr>Allegato D - Proc. Disc. 2022</vt:lpstr>
      <vt:lpstr>'Conguaglio 2022'!Area_stampa</vt:lpstr>
      <vt:lpstr>'Gestione dei residui'!Area_stampa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Perna</dc:creator>
  <cp:keywords/>
  <dc:description/>
  <cp:lastModifiedBy>Ricci Rosanna</cp:lastModifiedBy>
  <cp:revision/>
  <cp:lastPrinted>2022-12-14T15:07:30Z</cp:lastPrinted>
  <dcterms:created xsi:type="dcterms:W3CDTF">2011-09-19T12:27:06Z</dcterms:created>
  <dcterms:modified xsi:type="dcterms:W3CDTF">2022-12-14T15:08:03Z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0x0101007354A598F237BC48B47B54E81EE5850A</vt:lpwstr>
  </property>
  <property fmtid="{D5CDD505-2E9C-101B-9397-08002B2CF9AE}" pid="3" name="Order">
    <vt:r8>2748800</vt:r8>
  </property>
  <property fmtid="{D5CDD505-2E9C-101B-9397-08002B2CF9AE}" pid="4" name="ComplianceAssetId">
    <vt:lpwstr/>
  </property>
</Properties>
</file>